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3d9a74e8e9771/デスクトップ/行政書士/行政書士事務所　運営用/宅建/"/>
    </mc:Choice>
  </mc:AlternateContent>
  <xr:revisionPtr revIDLastSave="22" documentId="11_BB76D20DCB1A14AE55C2F45ABD7E18D91E15B064" xr6:coauthVersionLast="47" xr6:coauthVersionMax="47" xr10:uidLastSave="{DADD194A-983E-4ADA-A5D4-8041E05428B5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1" l="1"/>
  <c r="T304" i="1"/>
  <c r="S304" i="1"/>
  <c r="R304" i="1"/>
  <c r="Q304" i="1"/>
  <c r="P304" i="1"/>
  <c r="O304" i="1"/>
  <c r="M304" i="1"/>
  <c r="L304" i="1"/>
  <c r="T298" i="1"/>
  <c r="S298" i="1"/>
  <c r="R298" i="1"/>
  <c r="Q298" i="1"/>
  <c r="P298" i="1"/>
  <c r="O298" i="1"/>
  <c r="M298" i="1"/>
  <c r="L298" i="1"/>
  <c r="T288" i="1"/>
  <c r="S288" i="1"/>
  <c r="R288" i="1"/>
  <c r="Q288" i="1"/>
  <c r="P288" i="1"/>
  <c r="O288" i="1"/>
  <c r="M288" i="1"/>
  <c r="L288" i="1"/>
  <c r="T282" i="1"/>
  <c r="S282" i="1"/>
  <c r="R282" i="1"/>
  <c r="Q282" i="1"/>
  <c r="P282" i="1"/>
  <c r="O282" i="1"/>
  <c r="M282" i="1"/>
  <c r="L282" i="1"/>
  <c r="T252" i="1"/>
  <c r="S252" i="1"/>
  <c r="R252" i="1"/>
  <c r="Q252" i="1"/>
  <c r="P252" i="1"/>
  <c r="O252" i="1"/>
  <c r="M252" i="1"/>
  <c r="L252" i="1"/>
  <c r="T246" i="1"/>
  <c r="S246" i="1"/>
  <c r="R246" i="1"/>
  <c r="Q246" i="1"/>
  <c r="P246" i="1"/>
  <c r="O246" i="1"/>
  <c r="M246" i="1"/>
  <c r="L246" i="1"/>
  <c r="T236" i="1"/>
  <c r="S236" i="1"/>
  <c r="R236" i="1"/>
  <c r="Q236" i="1"/>
  <c r="P236" i="1"/>
  <c r="O236" i="1"/>
  <c r="M236" i="1"/>
  <c r="L236" i="1"/>
  <c r="T230" i="1"/>
  <c r="S230" i="1"/>
  <c r="R230" i="1"/>
  <c r="Q230" i="1"/>
  <c r="P230" i="1"/>
  <c r="O230" i="1"/>
  <c r="M230" i="1"/>
  <c r="L230" i="1"/>
  <c r="T203" i="1"/>
  <c r="S203" i="1"/>
  <c r="R203" i="1"/>
  <c r="Q203" i="1"/>
  <c r="P203" i="1"/>
  <c r="O203" i="1"/>
  <c r="M203" i="1"/>
  <c r="L203" i="1"/>
  <c r="T197" i="1"/>
  <c r="S197" i="1"/>
  <c r="R197" i="1"/>
  <c r="Q197" i="1"/>
  <c r="P197" i="1"/>
  <c r="O197" i="1"/>
  <c r="M197" i="1"/>
  <c r="L197" i="1"/>
  <c r="T148" i="1"/>
  <c r="S148" i="1"/>
  <c r="R148" i="1"/>
  <c r="Q148" i="1"/>
  <c r="P148" i="1"/>
  <c r="O148" i="1"/>
  <c r="M148" i="1"/>
  <c r="L148" i="1"/>
  <c r="T141" i="1"/>
  <c r="S141" i="1"/>
  <c r="R141" i="1"/>
  <c r="Q141" i="1"/>
  <c r="P141" i="1"/>
  <c r="O141" i="1"/>
  <c r="M141" i="1"/>
  <c r="L141" i="1"/>
  <c r="T127" i="1"/>
  <c r="S127" i="1"/>
  <c r="R127" i="1"/>
  <c r="Q127" i="1"/>
  <c r="P127" i="1"/>
  <c r="O127" i="1"/>
  <c r="M127" i="1"/>
  <c r="L127" i="1"/>
  <c r="T120" i="1"/>
  <c r="S120" i="1"/>
  <c r="R120" i="1"/>
  <c r="Q120" i="1"/>
  <c r="P120" i="1"/>
  <c r="O120" i="1"/>
  <c r="M120" i="1"/>
  <c r="L120" i="1"/>
  <c r="T96" i="1"/>
  <c r="S96" i="1"/>
  <c r="R96" i="1"/>
  <c r="Q96" i="1"/>
  <c r="P96" i="1"/>
  <c r="O96" i="1"/>
  <c r="M96" i="1"/>
  <c r="L96" i="1"/>
  <c r="T89" i="1"/>
  <c r="S89" i="1"/>
  <c r="R89" i="1"/>
  <c r="Q89" i="1"/>
  <c r="P89" i="1"/>
  <c r="O89" i="1"/>
  <c r="M89" i="1"/>
  <c r="L89" i="1"/>
  <c r="T75" i="1"/>
  <c r="S75" i="1"/>
  <c r="R75" i="1"/>
  <c r="Q75" i="1"/>
  <c r="P75" i="1"/>
  <c r="O75" i="1"/>
  <c r="M75" i="1"/>
  <c r="L75" i="1"/>
  <c r="T68" i="1"/>
  <c r="S68" i="1"/>
  <c r="R68" i="1"/>
  <c r="Q68" i="1"/>
  <c r="P68" i="1"/>
  <c r="O68" i="1"/>
  <c r="M68" i="1"/>
  <c r="L68" i="1"/>
  <c r="T50" i="1"/>
  <c r="S50" i="1"/>
  <c r="R50" i="1"/>
  <c r="Q50" i="1"/>
  <c r="P50" i="1"/>
  <c r="O50" i="1"/>
  <c r="M50" i="1"/>
  <c r="L50" i="1"/>
  <c r="M43" i="1"/>
  <c r="L43" i="1"/>
  <c r="O43" i="1"/>
  <c r="L73" i="1"/>
  <c r="U87" i="1"/>
  <c r="U139" i="1"/>
  <c r="U144" i="1"/>
  <c r="T146" i="1"/>
  <c r="U202" i="1"/>
  <c r="U206" i="1"/>
  <c r="U297" i="1"/>
  <c r="U281" i="1"/>
  <c r="U251" i="1"/>
  <c r="BP189" i="1"/>
  <c r="L189" i="1" s="1"/>
  <c r="BP87" i="1"/>
  <c r="L87" i="1" s="1"/>
  <c r="BP73" i="1"/>
  <c r="BG303" i="1"/>
  <c r="BW303" i="1" s="1"/>
  <c r="U303" i="1" s="1"/>
  <c r="BG301" i="1"/>
  <c r="BW301" i="1" s="1"/>
  <c r="U301" i="1" s="1"/>
  <c r="BG297" i="1"/>
  <c r="BW297" i="1" s="1"/>
  <c r="BG287" i="1"/>
  <c r="BW287" i="1" s="1"/>
  <c r="U287" i="1" s="1"/>
  <c r="BG285" i="1"/>
  <c r="BW285" i="1" s="1"/>
  <c r="U285" i="1" s="1"/>
  <c r="BG281" i="1"/>
  <c r="BW281" i="1" s="1"/>
  <c r="BG251" i="1"/>
  <c r="BW251" i="1" s="1"/>
  <c r="BG249" i="1"/>
  <c r="BW249" i="1" s="1"/>
  <c r="U249" i="1" s="1"/>
  <c r="BG245" i="1"/>
  <c r="BV245" i="1" s="1"/>
  <c r="T245" i="1" s="1"/>
  <c r="BG235" i="1"/>
  <c r="BU235" i="1" s="1"/>
  <c r="R235" i="1" s="1"/>
  <c r="BG233" i="1"/>
  <c r="BW233" i="1" s="1"/>
  <c r="U233" i="1" s="1"/>
  <c r="BG229" i="1"/>
  <c r="BW229" i="1" s="1"/>
  <c r="U229" i="1" s="1"/>
  <c r="BG206" i="1"/>
  <c r="BW206" i="1" s="1"/>
  <c r="BG202" i="1"/>
  <c r="BW202" i="1" s="1"/>
  <c r="BG200" i="1"/>
  <c r="BW200" i="1" s="1"/>
  <c r="U200" i="1" s="1"/>
  <c r="BG196" i="1"/>
  <c r="BW196" i="1" s="1"/>
  <c r="U196" i="1" s="1"/>
  <c r="BM178" i="1"/>
  <c r="CK178" i="1" s="1"/>
  <c r="BG178" i="1"/>
  <c r="BW178" i="1" s="1"/>
  <c r="BG151" i="1"/>
  <c r="BV151" i="1" s="1"/>
  <c r="T151" i="1" s="1"/>
  <c r="BG146" i="1"/>
  <c r="BV146" i="1" s="1"/>
  <c r="BG144" i="1"/>
  <c r="BW144" i="1" s="1"/>
  <c r="BG139" i="1"/>
  <c r="BW139" i="1" s="1"/>
  <c r="BG130" i="1"/>
  <c r="BW130" i="1" s="1"/>
  <c r="U130" i="1" s="1"/>
  <c r="BG125" i="1"/>
  <c r="BW125" i="1" s="1"/>
  <c r="U125" i="1" s="1"/>
  <c r="BG123" i="1"/>
  <c r="BW123" i="1" s="1"/>
  <c r="U123" i="1" s="1"/>
  <c r="BG118" i="1"/>
  <c r="BW118" i="1" s="1"/>
  <c r="U118" i="1" s="1"/>
  <c r="BG99" i="1"/>
  <c r="BW99" i="1" s="1"/>
  <c r="U99" i="1" s="1"/>
  <c r="BG94" i="1"/>
  <c r="BV94" i="1" s="1"/>
  <c r="T94" i="1" s="1"/>
  <c r="BG92" i="1"/>
  <c r="BW92" i="1" s="1"/>
  <c r="U92" i="1" s="1"/>
  <c r="BG87" i="1"/>
  <c r="BW87" i="1" s="1"/>
  <c r="BG78" i="1"/>
  <c r="BW78" i="1" s="1"/>
  <c r="U78" i="1" s="1"/>
  <c r="BV73" i="1"/>
  <c r="T73" i="1" s="1"/>
  <c r="BG73" i="1"/>
  <c r="BW73" i="1" s="1"/>
  <c r="U73" i="1" s="1"/>
  <c r="BG71" i="1"/>
  <c r="BW71" i="1" s="1"/>
  <c r="U71" i="1" s="1"/>
  <c r="BG66" i="1"/>
  <c r="BW66" i="1" s="1"/>
  <c r="U66" i="1" s="1"/>
  <c r="BG53" i="1"/>
  <c r="BW53" i="1" s="1"/>
  <c r="U53" i="1" s="1"/>
  <c r="BG48" i="1"/>
  <c r="BW48" i="1" s="1"/>
  <c r="BG46" i="1"/>
  <c r="BW46" i="1" s="1"/>
  <c r="U46" i="1" s="1"/>
  <c r="BG41" i="1"/>
  <c r="BW41" i="1" s="1"/>
  <c r="U41" i="1" s="1"/>
  <c r="AN34" i="1"/>
  <c r="BG31" i="1"/>
  <c r="BW31" i="1" s="1"/>
  <c r="T31" i="1" s="1"/>
  <c r="BI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L190" i="1"/>
  <c r="BI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L191" i="1"/>
  <c r="BG189" i="1"/>
  <c r="BV189" i="1" s="1"/>
  <c r="T189" i="1" s="1"/>
  <c r="BI187" i="1"/>
  <c r="O187" i="1" s="1"/>
  <c r="BI184" i="1"/>
  <c r="Z185" i="1"/>
  <c r="X185" i="1"/>
  <c r="R185" i="1"/>
  <c r="P185" i="1"/>
  <c r="AD184" i="1"/>
  <c r="AB184" i="1"/>
  <c r="V184" i="1"/>
  <c r="T184" i="1"/>
  <c r="N184" i="1"/>
  <c r="L184" i="1"/>
  <c r="AA182" i="1"/>
  <c r="V182" i="1"/>
  <c r="Q182" i="1"/>
  <c r="S181" i="1"/>
  <c r="R181" i="1"/>
  <c r="Q181" i="1"/>
  <c r="P181" i="1"/>
  <c r="L181" i="1"/>
  <c r="N181" i="1"/>
  <c r="M181" i="1"/>
  <c r="BI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BI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BI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BI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BI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BI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BI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BI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BI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BI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BI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BI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BI238" i="1"/>
  <c r="BI237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BI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BI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BI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BI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BI199" i="1"/>
  <c r="BI198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BI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BI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BI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BI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BI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BI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BI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BI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Y269" i="1"/>
  <c r="X269" i="1"/>
  <c r="W269" i="1"/>
  <c r="V269" i="1"/>
  <c r="U269" i="1"/>
  <c r="T269" i="1"/>
  <c r="R269" i="1"/>
  <c r="P269" i="1"/>
  <c r="O269" i="1"/>
  <c r="Y217" i="1"/>
  <c r="X217" i="1"/>
  <c r="W217" i="1"/>
  <c r="V217" i="1"/>
  <c r="U217" i="1"/>
  <c r="T217" i="1"/>
  <c r="R217" i="1"/>
  <c r="P217" i="1"/>
  <c r="O217" i="1"/>
  <c r="Y165" i="1"/>
  <c r="X165" i="1"/>
  <c r="W165" i="1"/>
  <c r="V165" i="1"/>
  <c r="U165" i="1"/>
  <c r="T165" i="1"/>
  <c r="R165" i="1"/>
  <c r="P165" i="1"/>
  <c r="O165" i="1"/>
  <c r="Y113" i="1"/>
  <c r="X113" i="1"/>
  <c r="W113" i="1"/>
  <c r="V113" i="1"/>
  <c r="U113" i="1"/>
  <c r="T113" i="1"/>
  <c r="R113" i="1"/>
  <c r="P113" i="1"/>
  <c r="O113" i="1"/>
  <c r="Y61" i="1"/>
  <c r="X61" i="1"/>
  <c r="W61" i="1"/>
  <c r="V61" i="1"/>
  <c r="U61" i="1"/>
  <c r="T61" i="1"/>
  <c r="R61" i="1"/>
  <c r="P61" i="1"/>
  <c r="O61" i="1"/>
  <c r="BI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BI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BI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BI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BI77" i="1"/>
  <c r="BI76" i="1"/>
  <c r="BI70" i="1"/>
  <c r="BI69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V21" i="1"/>
  <c r="BI52" i="1"/>
  <c r="BI51" i="1"/>
  <c r="BI44" i="1"/>
  <c r="L51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T43" i="1"/>
  <c r="S43" i="1"/>
  <c r="R43" i="1"/>
  <c r="Q43" i="1"/>
  <c r="P43" i="1"/>
  <c r="BI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K32" i="1"/>
  <c r="O32" i="1"/>
  <c r="N32" i="1"/>
  <c r="M32" i="1"/>
  <c r="L32" i="1"/>
  <c r="BI32" i="1"/>
  <c r="L37" i="1"/>
  <c r="BP78" i="1" l="1"/>
  <c r="L78" i="1" s="1"/>
  <c r="BP92" i="1"/>
  <c r="L92" i="1" s="1"/>
  <c r="BP94" i="1"/>
  <c r="L94" i="1" s="1"/>
  <c r="BP99" i="1"/>
  <c r="L99" i="1" s="1"/>
  <c r="BP118" i="1"/>
  <c r="L118" i="1" s="1"/>
  <c r="BP123" i="1"/>
  <c r="L123" i="1" s="1"/>
  <c r="BP125" i="1"/>
  <c r="L125" i="1" s="1"/>
  <c r="BP130" i="1"/>
  <c r="L130" i="1" s="1"/>
  <c r="BP139" i="1"/>
  <c r="L139" i="1" s="1"/>
  <c r="BP144" i="1"/>
  <c r="L144" i="1" s="1"/>
  <c r="BP146" i="1"/>
  <c r="L146" i="1" s="1"/>
  <c r="BP151" i="1"/>
  <c r="L151" i="1" s="1"/>
  <c r="BP178" i="1"/>
  <c r="BP196" i="1"/>
  <c r="L196" i="1" s="1"/>
  <c r="BP200" i="1"/>
  <c r="L200" i="1" s="1"/>
  <c r="BP202" i="1"/>
  <c r="L202" i="1" s="1"/>
  <c r="BP206" i="1"/>
  <c r="L206" i="1" s="1"/>
  <c r="BP229" i="1"/>
  <c r="BP233" i="1"/>
  <c r="L233" i="1" s="1"/>
  <c r="BP235" i="1"/>
  <c r="L235" i="1" s="1"/>
  <c r="BP245" i="1"/>
  <c r="L245" i="1" s="1"/>
  <c r="BP249" i="1"/>
  <c r="L249" i="1" s="1"/>
  <c r="BP251" i="1"/>
  <c r="L251" i="1" s="1"/>
  <c r="BP281" i="1"/>
  <c r="L281" i="1" s="1"/>
  <c r="BP285" i="1"/>
  <c r="L285" i="1" s="1"/>
  <c r="BP287" i="1"/>
  <c r="L287" i="1" s="1"/>
  <c r="BP297" i="1"/>
  <c r="L297" i="1" s="1"/>
  <c r="BP301" i="1"/>
  <c r="L301" i="1" s="1"/>
  <c r="BV303" i="1"/>
  <c r="T303" i="1" s="1"/>
  <c r="BP303" i="1"/>
  <c r="L303" i="1" s="1"/>
  <c r="BP71" i="1"/>
  <c r="L71" i="1" s="1"/>
  <c r="BP66" i="1"/>
  <c r="L66" i="1" s="1"/>
  <c r="BP53" i="1"/>
  <c r="L53" i="1" s="1"/>
  <c r="BP48" i="1"/>
  <c r="BP46" i="1"/>
  <c r="L46" i="1" s="1"/>
  <c r="BP41" i="1"/>
  <c r="BM71" i="1"/>
  <c r="BM301" i="1"/>
  <c r="CQ299" i="1" s="1"/>
  <c r="BM249" i="1"/>
  <c r="BM233" i="1"/>
  <c r="BR233" i="1"/>
  <c r="N233" i="1" s="1"/>
  <c r="BM200" i="1"/>
  <c r="BR200" i="1"/>
  <c r="N200" i="1" s="1"/>
  <c r="BV200" i="1"/>
  <c r="T200" i="1" s="1"/>
  <c r="BM144" i="1"/>
  <c r="BR144" i="1"/>
  <c r="N144" i="1" s="1"/>
  <c r="BV144" i="1"/>
  <c r="T144" i="1" s="1"/>
  <c r="BR130" i="1"/>
  <c r="N130" i="1" s="1"/>
  <c r="BV130" i="1"/>
  <c r="T130" i="1" s="1"/>
  <c r="BM130" i="1"/>
  <c r="BM125" i="1"/>
  <c r="BR125" i="1"/>
  <c r="N125" i="1" s="1"/>
  <c r="BV125" i="1"/>
  <c r="T125" i="1" s="1"/>
  <c r="BR123" i="1"/>
  <c r="N123" i="1" s="1"/>
  <c r="BV123" i="1"/>
  <c r="T123" i="1" s="1"/>
  <c r="BM123" i="1"/>
  <c r="BM99" i="1"/>
  <c r="BR99" i="1"/>
  <c r="N99" i="1" s="1"/>
  <c r="BS99" i="1"/>
  <c r="O99" i="1" s="1"/>
  <c r="BR78" i="1"/>
  <c r="N78" i="1" s="1"/>
  <c r="BV78" i="1"/>
  <c r="T78" i="1" s="1"/>
  <c r="BM73" i="1"/>
  <c r="BR73" i="1"/>
  <c r="N73" i="1" s="1"/>
  <c r="BM53" i="1"/>
  <c r="BS285" i="1"/>
  <c r="O285" i="1" s="1"/>
  <c r="BR285" i="1"/>
  <c r="N285" i="1" s="1"/>
  <c r="BM285" i="1"/>
  <c r="BM48" i="1"/>
  <c r="BR48" i="1"/>
  <c r="N48" i="1" s="1"/>
  <c r="BT48" i="1"/>
  <c r="BV48" i="1"/>
  <c r="BM303" i="1"/>
  <c r="BR303" i="1"/>
  <c r="N303" i="1" s="1"/>
  <c r="BS303" i="1"/>
  <c r="O303" i="1" s="1"/>
  <c r="BT303" i="1"/>
  <c r="Q303" i="1" s="1"/>
  <c r="BU303" i="1"/>
  <c r="R303" i="1" s="1"/>
  <c r="CQ300" i="1"/>
  <c r="BR301" i="1"/>
  <c r="N301" i="1" s="1"/>
  <c r="BS301" i="1"/>
  <c r="O301" i="1" s="1"/>
  <c r="BT301" i="1"/>
  <c r="Q301" i="1" s="1"/>
  <c r="BU301" i="1"/>
  <c r="R301" i="1" s="1"/>
  <c r="BV301" i="1"/>
  <c r="T301" i="1" s="1"/>
  <c r="BM297" i="1"/>
  <c r="BR297" i="1"/>
  <c r="N297" i="1" s="1"/>
  <c r="BS297" i="1"/>
  <c r="O297" i="1" s="1"/>
  <c r="BT297" i="1"/>
  <c r="Q297" i="1" s="1"/>
  <c r="BU297" i="1"/>
  <c r="R297" i="1" s="1"/>
  <c r="BV297" i="1"/>
  <c r="T297" i="1" s="1"/>
  <c r="BM287" i="1"/>
  <c r="BR287" i="1"/>
  <c r="N287" i="1" s="1"/>
  <c r="BS287" i="1"/>
  <c r="O287" i="1" s="1"/>
  <c r="BT287" i="1"/>
  <c r="Q287" i="1" s="1"/>
  <c r="BU287" i="1"/>
  <c r="R287" i="1" s="1"/>
  <c r="BV287" i="1"/>
  <c r="T287" i="1" s="1"/>
  <c r="BT285" i="1"/>
  <c r="Q285" i="1" s="1"/>
  <c r="BU285" i="1"/>
  <c r="R285" i="1" s="1"/>
  <c r="BV285" i="1"/>
  <c r="T285" i="1" s="1"/>
  <c r="BM281" i="1"/>
  <c r="BR281" i="1"/>
  <c r="N281" i="1" s="1"/>
  <c r="BS281" i="1"/>
  <c r="O281" i="1" s="1"/>
  <c r="BT281" i="1"/>
  <c r="Q281" i="1" s="1"/>
  <c r="BU281" i="1"/>
  <c r="R281" i="1" s="1"/>
  <c r="BV281" i="1"/>
  <c r="T281" i="1" s="1"/>
  <c r="BM251" i="1"/>
  <c r="BR251" i="1"/>
  <c r="N251" i="1" s="1"/>
  <c r="BT251" i="1"/>
  <c r="Q251" i="1" s="1"/>
  <c r="BS251" i="1"/>
  <c r="O251" i="1" s="1"/>
  <c r="BU251" i="1"/>
  <c r="R251" i="1" s="1"/>
  <c r="BV251" i="1"/>
  <c r="T251" i="1" s="1"/>
  <c r="BR249" i="1"/>
  <c r="N249" i="1" s="1"/>
  <c r="BS249" i="1"/>
  <c r="O249" i="1" s="1"/>
  <c r="BT249" i="1"/>
  <c r="Q249" i="1" s="1"/>
  <c r="BU249" i="1"/>
  <c r="R249" i="1" s="1"/>
  <c r="BV249" i="1"/>
  <c r="T249" i="1" s="1"/>
  <c r="BW245" i="1"/>
  <c r="U245" i="1" s="1"/>
  <c r="BM245" i="1"/>
  <c r="BR245" i="1"/>
  <c r="N245" i="1" s="1"/>
  <c r="BS245" i="1"/>
  <c r="O245" i="1" s="1"/>
  <c r="BT245" i="1"/>
  <c r="Q245" i="1" s="1"/>
  <c r="BU245" i="1"/>
  <c r="R245" i="1" s="1"/>
  <c r="BV235" i="1"/>
  <c r="T235" i="1" s="1"/>
  <c r="BW235" i="1"/>
  <c r="U235" i="1" s="1"/>
  <c r="BM235" i="1"/>
  <c r="CK239" i="1" s="1"/>
  <c r="BR235" i="1"/>
  <c r="N235" i="1" s="1"/>
  <c r="BS235" i="1"/>
  <c r="O235" i="1" s="1"/>
  <c r="BT235" i="1"/>
  <c r="Q235" i="1" s="1"/>
  <c r="CQ230" i="1"/>
  <c r="BS233" i="1"/>
  <c r="O233" i="1" s="1"/>
  <c r="BT233" i="1"/>
  <c r="Q233" i="1" s="1"/>
  <c r="BU233" i="1"/>
  <c r="R233" i="1" s="1"/>
  <c r="BV233" i="1"/>
  <c r="T233" i="1" s="1"/>
  <c r="BM229" i="1"/>
  <c r="BR229" i="1"/>
  <c r="BS229" i="1"/>
  <c r="BT229" i="1"/>
  <c r="BU229" i="1"/>
  <c r="R229" i="1" s="1"/>
  <c r="BV229" i="1"/>
  <c r="T229" i="1" s="1"/>
  <c r="BM206" i="1"/>
  <c r="BR206" i="1"/>
  <c r="N206" i="1" s="1"/>
  <c r="BS206" i="1"/>
  <c r="O206" i="1" s="1"/>
  <c r="BT206" i="1"/>
  <c r="Q206" i="1" s="1"/>
  <c r="BU206" i="1"/>
  <c r="R206" i="1" s="1"/>
  <c r="BV206" i="1"/>
  <c r="T206" i="1" s="1"/>
  <c r="BM202" i="1"/>
  <c r="BR202" i="1"/>
  <c r="N202" i="1" s="1"/>
  <c r="BS202" i="1"/>
  <c r="O202" i="1" s="1"/>
  <c r="BT202" i="1"/>
  <c r="Q202" i="1" s="1"/>
  <c r="BU202" i="1"/>
  <c r="R202" i="1" s="1"/>
  <c r="BV202" i="1"/>
  <c r="T202" i="1" s="1"/>
  <c r="CQ197" i="1"/>
  <c r="BS200" i="1"/>
  <c r="O200" i="1" s="1"/>
  <c r="CQ198" i="1"/>
  <c r="BT200" i="1"/>
  <c r="Q200" i="1" s="1"/>
  <c r="CQ199" i="1"/>
  <c r="BU200" i="1"/>
  <c r="R200" i="1" s="1"/>
  <c r="BM196" i="1"/>
  <c r="BR196" i="1"/>
  <c r="N196" i="1" s="1"/>
  <c r="BS196" i="1"/>
  <c r="O196" i="1" s="1"/>
  <c r="BT196" i="1"/>
  <c r="Q196" i="1" s="1"/>
  <c r="BU196" i="1"/>
  <c r="R196" i="1" s="1"/>
  <c r="BV196" i="1"/>
  <c r="T196" i="1" s="1"/>
  <c r="BR178" i="1"/>
  <c r="BS178" i="1"/>
  <c r="O178" i="1" s="1"/>
  <c r="BT178" i="1"/>
  <c r="Q178" i="1" s="1"/>
  <c r="BU178" i="1"/>
  <c r="R178" i="1" s="1"/>
  <c r="BV178" i="1"/>
  <c r="BW151" i="1"/>
  <c r="U151" i="1" s="1"/>
  <c r="BR151" i="1"/>
  <c r="N151" i="1" s="1"/>
  <c r="BS151" i="1"/>
  <c r="O151" i="1" s="1"/>
  <c r="BT151" i="1"/>
  <c r="Q151" i="1" s="1"/>
  <c r="BU151" i="1"/>
  <c r="R151" i="1" s="1"/>
  <c r="BM151" i="1"/>
  <c r="BR146" i="1"/>
  <c r="N146" i="1" s="1"/>
  <c r="BS146" i="1"/>
  <c r="O146" i="1" s="1"/>
  <c r="BT146" i="1"/>
  <c r="Q146" i="1" s="1"/>
  <c r="BW146" i="1"/>
  <c r="U146" i="1" s="1"/>
  <c r="BM146" i="1"/>
  <c r="BU146" i="1"/>
  <c r="R146" i="1" s="1"/>
  <c r="BS144" i="1"/>
  <c r="O144" i="1" s="1"/>
  <c r="BT144" i="1"/>
  <c r="Q144" i="1" s="1"/>
  <c r="BU144" i="1"/>
  <c r="R144" i="1" s="1"/>
  <c r="BM139" i="1"/>
  <c r="BR139" i="1"/>
  <c r="N139" i="1" s="1"/>
  <c r="BS139" i="1"/>
  <c r="O139" i="1" s="1"/>
  <c r="BT139" i="1"/>
  <c r="Q139" i="1" s="1"/>
  <c r="BU139" i="1"/>
  <c r="R139" i="1" s="1"/>
  <c r="BV139" i="1"/>
  <c r="T139" i="1" s="1"/>
  <c r="BS130" i="1"/>
  <c r="O130" i="1" s="1"/>
  <c r="BT130" i="1"/>
  <c r="Q130" i="1" s="1"/>
  <c r="BU130" i="1"/>
  <c r="R130" i="1" s="1"/>
  <c r="BS125" i="1"/>
  <c r="O125" i="1" s="1"/>
  <c r="BT125" i="1"/>
  <c r="Q125" i="1" s="1"/>
  <c r="BU125" i="1"/>
  <c r="R125" i="1" s="1"/>
  <c r="BS123" i="1"/>
  <c r="O123" i="1" s="1"/>
  <c r="BT123" i="1"/>
  <c r="Q123" i="1" s="1"/>
  <c r="BU123" i="1"/>
  <c r="R123" i="1" s="1"/>
  <c r="BM118" i="1"/>
  <c r="BR118" i="1"/>
  <c r="N118" i="1" s="1"/>
  <c r="BS118" i="1"/>
  <c r="O118" i="1" s="1"/>
  <c r="BT118" i="1"/>
  <c r="Q118" i="1" s="1"/>
  <c r="BU118" i="1"/>
  <c r="R118" i="1" s="1"/>
  <c r="BV118" i="1"/>
  <c r="T118" i="1" s="1"/>
  <c r="BT99" i="1"/>
  <c r="Q99" i="1" s="1"/>
  <c r="BU99" i="1"/>
  <c r="R99" i="1" s="1"/>
  <c r="BV99" i="1"/>
  <c r="T99" i="1" s="1"/>
  <c r="BW94" i="1"/>
  <c r="U94" i="1" s="1"/>
  <c r="BM94" i="1"/>
  <c r="CK96" i="1" s="1"/>
  <c r="BR94" i="1"/>
  <c r="N94" i="1" s="1"/>
  <c r="BS94" i="1"/>
  <c r="O94" i="1" s="1"/>
  <c r="BT94" i="1"/>
  <c r="Q94" i="1" s="1"/>
  <c r="BU94" i="1"/>
  <c r="R94" i="1" s="1"/>
  <c r="BM92" i="1"/>
  <c r="BR92" i="1"/>
  <c r="N92" i="1" s="1"/>
  <c r="BS92" i="1"/>
  <c r="O92" i="1" s="1"/>
  <c r="BT92" i="1"/>
  <c r="Q92" i="1" s="1"/>
  <c r="BU92" i="1"/>
  <c r="R92" i="1" s="1"/>
  <c r="BV92" i="1"/>
  <c r="T92" i="1" s="1"/>
  <c r="BM87" i="1"/>
  <c r="BR87" i="1"/>
  <c r="N87" i="1" s="1"/>
  <c r="BT87" i="1"/>
  <c r="Q87" i="1" s="1"/>
  <c r="BS87" i="1"/>
  <c r="O87" i="1" s="1"/>
  <c r="BU87" i="1"/>
  <c r="R87" i="1" s="1"/>
  <c r="BV87" i="1"/>
  <c r="T87" i="1" s="1"/>
  <c r="BM78" i="1"/>
  <c r="BS78" i="1"/>
  <c r="O78" i="1" s="1"/>
  <c r="BT78" i="1"/>
  <c r="Q78" i="1" s="1"/>
  <c r="BU78" i="1"/>
  <c r="R78" i="1" s="1"/>
  <c r="BS73" i="1"/>
  <c r="O73" i="1" s="1"/>
  <c r="BT73" i="1"/>
  <c r="Q73" i="1" s="1"/>
  <c r="BU73" i="1"/>
  <c r="R73" i="1" s="1"/>
  <c r="BR71" i="1"/>
  <c r="N71" i="1" s="1"/>
  <c r="BS71" i="1"/>
  <c r="O71" i="1" s="1"/>
  <c r="BT71" i="1"/>
  <c r="Q71" i="1" s="1"/>
  <c r="BU71" i="1"/>
  <c r="R71" i="1" s="1"/>
  <c r="BV71" i="1"/>
  <c r="T71" i="1" s="1"/>
  <c r="BR66" i="1"/>
  <c r="N66" i="1" s="1"/>
  <c r="BS66" i="1"/>
  <c r="O66" i="1" s="1"/>
  <c r="BT66" i="1"/>
  <c r="Q66" i="1" s="1"/>
  <c r="BM66" i="1"/>
  <c r="BU66" i="1"/>
  <c r="R66" i="1" s="1"/>
  <c r="BV66" i="1"/>
  <c r="T66" i="1" s="1"/>
  <c r="BR53" i="1"/>
  <c r="N53" i="1" s="1"/>
  <c r="BS53" i="1"/>
  <c r="O53" i="1" s="1"/>
  <c r="BT53" i="1"/>
  <c r="Q53" i="1" s="1"/>
  <c r="BU53" i="1"/>
  <c r="R53" i="1" s="1"/>
  <c r="BV53" i="1"/>
  <c r="T53" i="1" s="1"/>
  <c r="BS48" i="1"/>
  <c r="O48" i="1" s="1"/>
  <c r="BU48" i="1"/>
  <c r="R48" i="1" s="1"/>
  <c r="BM46" i="1"/>
  <c r="BR46" i="1"/>
  <c r="N46" i="1" s="1"/>
  <c r="BS46" i="1"/>
  <c r="O46" i="1" s="1"/>
  <c r="BT46" i="1"/>
  <c r="Q46" i="1" s="1"/>
  <c r="BU46" i="1"/>
  <c r="R46" i="1" s="1"/>
  <c r="BV46" i="1"/>
  <c r="T46" i="1" s="1"/>
  <c r="N229" i="1"/>
  <c r="O229" i="1"/>
  <c r="Q229" i="1"/>
  <c r="CK196" i="1"/>
  <c r="CK197" i="1"/>
  <c r="BM41" i="1"/>
  <c r="BS41" i="1"/>
  <c r="O41" i="1" s="1"/>
  <c r="BR41" i="1"/>
  <c r="N41" i="1" s="1"/>
  <c r="BT41" i="1"/>
  <c r="Q41" i="1" s="1"/>
  <c r="BU41" i="1"/>
  <c r="R41" i="1" s="1"/>
  <c r="BV41" i="1"/>
  <c r="T41" i="1" s="1"/>
  <c r="CK42" i="1"/>
  <c r="BM31" i="1"/>
  <c r="BR31" i="1"/>
  <c r="M31" i="1" s="1"/>
  <c r="BS31" i="1"/>
  <c r="N31" i="1" s="1"/>
  <c r="BT31" i="1"/>
  <c r="P31" i="1" s="1"/>
  <c r="BU31" i="1"/>
  <c r="Q31" i="1" s="1"/>
  <c r="BV31" i="1"/>
  <c r="S31" i="1" s="1"/>
  <c r="BM189" i="1"/>
  <c r="BR189" i="1"/>
  <c r="N189" i="1" s="1"/>
  <c r="BS189" i="1"/>
  <c r="O189" i="1" s="1"/>
  <c r="BT189" i="1"/>
  <c r="Q189" i="1" s="1"/>
  <c r="BU189" i="1"/>
  <c r="R189" i="1" s="1"/>
  <c r="BW189" i="1"/>
  <c r="U189" i="1" s="1"/>
  <c r="M187" i="1"/>
  <c r="L187" i="1"/>
  <c r="N187" i="1"/>
  <c r="O184" i="1"/>
  <c r="W184" i="1"/>
  <c r="AE184" i="1"/>
  <c r="S185" i="1"/>
  <c r="AA185" i="1"/>
  <c r="P184" i="1"/>
  <c r="X184" i="1"/>
  <c r="L185" i="1"/>
  <c r="T185" i="1"/>
  <c r="AB185" i="1"/>
  <c r="Q184" i="1"/>
  <c r="Y184" i="1"/>
  <c r="M185" i="1"/>
  <c r="U185" i="1"/>
  <c r="AC185" i="1"/>
  <c r="R184" i="1"/>
  <c r="Z184" i="1"/>
  <c r="N185" i="1"/>
  <c r="V185" i="1"/>
  <c r="AD185" i="1"/>
  <c r="S184" i="1"/>
  <c r="AA184" i="1"/>
  <c r="O185" i="1"/>
  <c r="W185" i="1"/>
  <c r="AE185" i="1"/>
  <c r="M184" i="1"/>
  <c r="U184" i="1"/>
  <c r="AC184" i="1"/>
  <c r="Q185" i="1"/>
  <c r="Y185" i="1"/>
  <c r="CK179" i="1"/>
  <c r="L178" i="1" s="1"/>
  <c r="CK180" i="1"/>
  <c r="CK181" i="1"/>
  <c r="CK182" i="1"/>
  <c r="N178" i="1"/>
  <c r="T178" i="1"/>
  <c r="U178" i="1"/>
  <c r="CQ298" i="1"/>
  <c r="CQ301" i="1"/>
  <c r="CQ302" i="1"/>
  <c r="CQ233" i="1"/>
  <c r="CQ151" i="1"/>
  <c r="CQ149" i="1"/>
  <c r="CQ150" i="1"/>
  <c r="CQ148" i="1"/>
  <c r="CQ147" i="1"/>
  <c r="CK121" i="1"/>
  <c r="CK120" i="1"/>
  <c r="CK119" i="1"/>
  <c r="CQ129" i="1"/>
  <c r="CK143" i="1"/>
  <c r="CK139" i="1"/>
  <c r="CQ143" i="1"/>
  <c r="CQ140" i="1"/>
  <c r="CK98" i="1"/>
  <c r="CK88" i="1"/>
  <c r="CK90" i="1"/>
  <c r="CK87" i="1"/>
  <c r="CK91" i="1"/>
  <c r="CK89" i="1"/>
  <c r="CQ95" i="1"/>
  <c r="CQ96" i="1"/>
  <c r="CQ78" i="1"/>
  <c r="CQ75" i="1"/>
  <c r="CQ77" i="1"/>
  <c r="CQ74" i="1"/>
  <c r="CQ76" i="1"/>
  <c r="CK45" i="1"/>
  <c r="CK43" i="1"/>
  <c r="CK41" i="1"/>
  <c r="L41" i="1" s="1"/>
  <c r="CK44" i="1"/>
  <c r="T48" i="1"/>
  <c r="Q48" i="1"/>
  <c r="U48" i="1"/>
  <c r="U27" i="1"/>
  <c r="AZ27" i="1"/>
  <c r="AD27" i="1" s="1"/>
  <c r="W27" i="1"/>
  <c r="T27" i="1"/>
  <c r="W24" i="1"/>
  <c r="W23" i="1"/>
  <c r="V18" i="1"/>
  <c r="Z16" i="1"/>
  <c r="W16" i="1"/>
  <c r="U15" i="1"/>
  <c r="CQ232" i="1" l="1"/>
  <c r="CQ231" i="1"/>
  <c r="CQ234" i="1"/>
  <c r="CQ201" i="1"/>
  <c r="CQ200" i="1"/>
  <c r="CK189" i="1"/>
  <c r="CK191" i="1"/>
  <c r="CK190" i="1"/>
  <c r="CK193" i="1"/>
  <c r="CK192" i="1"/>
  <c r="CQ141" i="1"/>
  <c r="CQ142" i="1"/>
  <c r="CQ144" i="1"/>
  <c r="CQ126" i="1"/>
  <c r="CQ127" i="1"/>
  <c r="CQ128" i="1"/>
  <c r="CQ130" i="1"/>
  <c r="CQ97" i="1"/>
  <c r="CQ99" i="1"/>
  <c r="CQ98" i="1"/>
  <c r="CK198" i="1"/>
  <c r="CK200" i="1"/>
  <c r="CK199" i="1"/>
  <c r="CK97" i="1"/>
  <c r="CK94" i="1"/>
  <c r="CK95" i="1"/>
  <c r="CQ90" i="1"/>
  <c r="CQ91" i="1"/>
  <c r="CQ89" i="1"/>
  <c r="CQ88" i="1"/>
  <c r="CQ92" i="1"/>
  <c r="CK142" i="1"/>
  <c r="CK140" i="1"/>
  <c r="CK141" i="1"/>
  <c r="CK118" i="1"/>
  <c r="CK122" i="1"/>
  <c r="CK31" i="1"/>
  <c r="CK35" i="1"/>
  <c r="CK34" i="1"/>
  <c r="CK33" i="1"/>
  <c r="CK32" i="1"/>
  <c r="CK299" i="1"/>
  <c r="CK300" i="1"/>
  <c r="CK301" i="1"/>
  <c r="CK297" i="1"/>
  <c r="CK298" i="1"/>
  <c r="CK307" i="1"/>
  <c r="CK306" i="1"/>
  <c r="CK305" i="1"/>
  <c r="CK303" i="1"/>
  <c r="CK304" i="1"/>
  <c r="CK284" i="1"/>
  <c r="CK281" i="1"/>
  <c r="CK285" i="1"/>
  <c r="CK282" i="1"/>
  <c r="CK283" i="1"/>
  <c r="CQ285" i="1"/>
  <c r="CQ286" i="1"/>
  <c r="CQ282" i="1"/>
  <c r="CQ284" i="1"/>
  <c r="CQ283" i="1"/>
  <c r="CK290" i="1"/>
  <c r="CK287" i="1"/>
  <c r="CK288" i="1"/>
  <c r="CK291" i="1"/>
  <c r="CK289" i="1"/>
  <c r="CK255" i="1"/>
  <c r="CK254" i="1"/>
  <c r="CK252" i="1"/>
  <c r="CK251" i="1"/>
  <c r="CK253" i="1"/>
  <c r="CK247" i="1"/>
  <c r="CK248" i="1"/>
  <c r="CK246" i="1"/>
  <c r="CK245" i="1"/>
  <c r="CK249" i="1"/>
  <c r="CQ248" i="1"/>
  <c r="CQ250" i="1"/>
  <c r="CQ249" i="1"/>
  <c r="CQ246" i="1"/>
  <c r="CQ247" i="1"/>
  <c r="CK238" i="1"/>
  <c r="CK237" i="1"/>
  <c r="CK236" i="1"/>
  <c r="CK235" i="1"/>
  <c r="CK229" i="1"/>
  <c r="CK233" i="1"/>
  <c r="CK230" i="1"/>
  <c r="CK231" i="1"/>
  <c r="CK232" i="1"/>
  <c r="CQ207" i="1"/>
  <c r="CQ206" i="1"/>
  <c r="CQ203" i="1"/>
  <c r="CQ204" i="1"/>
  <c r="CQ205" i="1"/>
  <c r="CK204" i="1"/>
  <c r="CK206" i="1"/>
  <c r="CK203" i="1"/>
  <c r="CK205" i="1"/>
  <c r="CK202" i="1"/>
  <c r="CK148" i="1"/>
  <c r="CK147" i="1"/>
  <c r="CK149" i="1"/>
  <c r="CK146" i="1"/>
  <c r="CK150" i="1"/>
  <c r="CK127" i="1"/>
  <c r="CK126" i="1"/>
  <c r="CK128" i="1"/>
  <c r="CK125" i="1"/>
  <c r="CK129" i="1"/>
  <c r="CQ120" i="1"/>
  <c r="CQ119" i="1"/>
  <c r="CQ123" i="1"/>
  <c r="CQ121" i="1"/>
  <c r="CQ122" i="1"/>
  <c r="CQ70" i="1"/>
  <c r="CQ67" i="1"/>
  <c r="CQ69" i="1"/>
  <c r="CQ71" i="1"/>
  <c r="CQ68" i="1"/>
  <c r="CK75" i="1"/>
  <c r="CK77" i="1"/>
  <c r="CK74" i="1"/>
  <c r="CK73" i="1"/>
  <c r="CK76" i="1"/>
  <c r="CK70" i="1"/>
  <c r="CK67" i="1"/>
  <c r="CK66" i="1"/>
  <c r="CK69" i="1"/>
  <c r="CK68" i="1"/>
  <c r="AD35" i="1"/>
  <c r="V35" i="1"/>
  <c r="N35" i="1"/>
  <c r="Z34" i="1"/>
  <c r="R34" i="1"/>
  <c r="AC35" i="1"/>
  <c r="U35" i="1"/>
  <c r="M35" i="1"/>
  <c r="Y34" i="1"/>
  <c r="Q34" i="1"/>
  <c r="AB35" i="1"/>
  <c r="T35" i="1"/>
  <c r="L35" i="1"/>
  <c r="X34" i="1"/>
  <c r="P34" i="1"/>
  <c r="Z35" i="1"/>
  <c r="R35" i="1"/>
  <c r="AD34" i="1"/>
  <c r="V34" i="1"/>
  <c r="N34" i="1"/>
  <c r="Y35" i="1"/>
  <c r="Q35" i="1"/>
  <c r="AC34" i="1"/>
  <c r="U34" i="1"/>
  <c r="M34" i="1"/>
  <c r="X35" i="1"/>
  <c r="AB34" i="1"/>
  <c r="T34" i="1"/>
  <c r="L34" i="1"/>
  <c r="W35" i="1"/>
  <c r="O35" i="1"/>
  <c r="AA34" i="1"/>
  <c r="S34" i="1"/>
  <c r="K34" i="1"/>
  <c r="AA35" i="1"/>
  <c r="S35" i="1"/>
  <c r="K35" i="1"/>
  <c r="O34" i="1"/>
  <c r="P35" i="1"/>
  <c r="W34" i="1"/>
  <c r="CK52" i="1"/>
  <c r="CK48" i="1"/>
  <c r="CK49" i="1"/>
  <c r="CK51" i="1"/>
  <c r="CK50" i="1"/>
  <c r="CQ53" i="1"/>
  <c r="CQ51" i="1"/>
  <c r="CQ52" i="1"/>
  <c r="CQ50" i="1"/>
  <c r="CQ49" i="1"/>
  <c r="CQ42" i="1"/>
  <c r="CQ43" i="1"/>
  <c r="CQ44" i="1"/>
  <c r="CQ45" i="1"/>
  <c r="CQ46" i="1"/>
  <c r="BI34" i="1"/>
  <c r="Z27" i="1"/>
  <c r="Y27" i="1"/>
  <c r="AA27" i="1"/>
  <c r="AB27" i="1"/>
  <c r="AC27" i="1"/>
  <c r="BP31" i="1" l="1"/>
  <c r="K31" i="1" s="1"/>
  <c r="L48" i="1"/>
  <c r="L229" i="1"/>
</calcChain>
</file>

<file path=xl/sharedStrings.xml><?xml version="1.0" encoding="utf-8"?>
<sst xmlns="http://schemas.openxmlformats.org/spreadsheetml/2006/main" count="1227" uniqueCount="146">
  <si>
    <t>１</t>
    <phoneticPr fontId="2"/>
  </si>
  <si>
    <t>０</t>
    <phoneticPr fontId="2"/>
  </si>
  <si>
    <t>（第一面）</t>
    <rPh sb="1" eb="2">
      <t>ダイ</t>
    </rPh>
    <rPh sb="2" eb="4">
      <t>イチメン</t>
    </rPh>
    <phoneticPr fontId="2"/>
  </si>
  <si>
    <t>近畿地方整備局長</t>
  </si>
  <si>
    <t>大 阪 府 知 事 　　殿</t>
    <phoneticPr fontId="2"/>
  </si>
  <si>
    <t>受付番号</t>
  </si>
  <si>
    <t>受付年月日</t>
    <rPh sb="0" eb="2">
      <t>ウケツケ</t>
    </rPh>
    <rPh sb="2" eb="5">
      <t>ネンガッピ</t>
    </rPh>
    <phoneticPr fontId="2"/>
  </si>
  <si>
    <t>申請時の免許証番号</t>
    <rPh sb="0" eb="2">
      <t>シンセイ</t>
    </rPh>
    <rPh sb="2" eb="3">
      <t>ジ</t>
    </rPh>
    <rPh sb="4" eb="7">
      <t>メンキョショウ</t>
    </rPh>
    <rPh sb="7" eb="9">
      <t>バンゴウ</t>
    </rPh>
    <phoneticPr fontId="2"/>
  </si>
  <si>
    <t>２</t>
    <phoneticPr fontId="2"/>
  </si>
  <si>
    <t>（</t>
    <phoneticPr fontId="2"/>
  </si>
  <si>
    <t>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</si>
  <si>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</si>
  <si>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</si>
  <si>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</si>
  <si>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項番</t>
    <rPh sb="0" eb="1">
      <t>コウ</t>
    </rPh>
    <rPh sb="1" eb="2">
      <t>バン</t>
    </rPh>
    <phoneticPr fontId="2"/>
  </si>
  <si>
    <t>フリガナ</t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</si>
  <si>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</si>
  <si>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１</t>
    <phoneticPr fontId="2"/>
  </si>
  <si>
    <t>確認欄</t>
    <rPh sb="0" eb="2">
      <t>カクニン</t>
    </rPh>
    <rPh sb="2" eb="3">
      <t>ラン</t>
    </rPh>
    <phoneticPr fontId="2"/>
  </si>
  <si>
    <t>*</t>
    <phoneticPr fontId="2"/>
  </si>
  <si>
    <t>役名コード</t>
    <rPh sb="0" eb="1">
      <t>ヤク</t>
    </rPh>
    <rPh sb="1" eb="2">
      <t>メイ</t>
    </rPh>
    <phoneticPr fontId="2"/>
  </si>
  <si>
    <t>０</t>
    <phoneticPr fontId="2"/>
  </si>
  <si>
    <t>登録番号</t>
    <rPh sb="0" eb="2">
      <t>トウロク</t>
    </rPh>
    <rPh sb="2" eb="4">
      <t>バンゴウ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</si>
  <si>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</si>
  <si>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</si>
  <si>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</si>
  <si>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（Ａ４）</t>
  </si>
  <si>
    <r>
      <rPr>
        <b/>
        <sz val="11"/>
        <color theme="1"/>
        <rFont val="ＭＳ 明朝"/>
        <family val="1"/>
        <charset val="128"/>
      </rPr>
      <t>様式第三号の四</t>
    </r>
    <r>
      <rPr>
        <sz val="11"/>
        <color theme="1"/>
        <rFont val="ＭＳ 明朝"/>
        <family val="1"/>
        <charset val="128"/>
      </rPr>
      <t>（第五十三条関係）</t>
    </r>
    <rPh sb="3" eb="4">
      <t>３</t>
    </rPh>
    <rPh sb="6" eb="7">
      <t>４</t>
    </rPh>
    <rPh sb="9" eb="12">
      <t>５３</t>
    </rPh>
    <phoneticPr fontId="2"/>
  </si>
  <si>
    <t>２</t>
    <phoneticPr fontId="2"/>
  </si>
  <si>
    <t>３</t>
    <phoneticPr fontId="2"/>
  </si>
  <si>
    <t>宅地建物取引業者名簿登録事項変更届出書</t>
    <rPh sb="0" eb="2">
      <t>タクチ</t>
    </rPh>
    <rPh sb="2" eb="4">
      <t>タテモノ</t>
    </rPh>
    <rPh sb="4" eb="6">
      <t>トリヒキ</t>
    </rPh>
    <rPh sb="6" eb="8">
      <t>ギョウシャ</t>
    </rPh>
    <rPh sb="8" eb="10">
      <t>メイボ</t>
    </rPh>
    <rPh sb="10" eb="12">
      <t>トウロク</t>
    </rPh>
    <rPh sb="12" eb="14">
      <t>ジコウ</t>
    </rPh>
    <rPh sb="14" eb="16">
      <t>ヘンコウ</t>
    </rPh>
    <rPh sb="16" eb="18">
      <t>トドケデ</t>
    </rPh>
    <rPh sb="18" eb="19">
      <t>ショ</t>
    </rPh>
    <phoneticPr fontId="2"/>
  </si>
  <si>
    <t>下記のとおり、宅地建物取引業者名簿の登載事項のうち、</t>
  </si>
  <si>
    <t>（1）商号又は名称（2）代表者又は個人（3）役員（4）事務所（5）政令第2条の2で定める使用人（6）専任の取引主任者</t>
  </si>
  <si>
    <t>について変更がありましたので、宅地建物取引業法第9条の規定により届け出ます。（該当するものに○印をする）</t>
  </si>
  <si>
    <t>申請日を記入</t>
    <rPh sb="0" eb="2">
      <t>シンセイ</t>
    </rPh>
    <rPh sb="2" eb="3">
      <t>ビ</t>
    </rPh>
    <rPh sb="4" eb="6">
      <t>キニュウ</t>
    </rPh>
    <phoneticPr fontId="2"/>
  </si>
  <si>
    <t>変更後</t>
    <rPh sb="0" eb="2">
      <t>ヘンコウ</t>
    </rPh>
    <rPh sb="2" eb="3">
      <t>ゴ</t>
    </rPh>
    <phoneticPr fontId="2"/>
  </si>
  <si>
    <t>変更年月日</t>
    <rPh sb="0" eb="2">
      <t>ヘンコウ</t>
    </rPh>
    <rPh sb="2" eb="5">
      <t>ネンガッピ</t>
    </rPh>
    <phoneticPr fontId="2"/>
  </si>
  <si>
    <t>１</t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</si>
  <si>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</si>
  <si>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変更前</t>
    <rPh sb="0" eb="2">
      <t>ヘンコウ</t>
    </rPh>
    <rPh sb="2" eb="3">
      <t>マエ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</si>
  <si>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</si>
  <si>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 xml:space="preserve"> ◎代表者又は個人に関する事項</t>
    <phoneticPr fontId="2"/>
  </si>
  <si>
    <t>変</t>
    <rPh sb="0" eb="1">
      <t>ヘン</t>
    </rPh>
    <phoneticPr fontId="2"/>
  </si>
  <si>
    <t>更</t>
    <rPh sb="0" eb="1">
      <t>サラ</t>
    </rPh>
    <phoneticPr fontId="2"/>
  </si>
  <si>
    <t>後</t>
    <rPh sb="0" eb="1">
      <t>アト</t>
    </rPh>
    <phoneticPr fontId="2"/>
  </si>
  <si>
    <t>５</t>
    <phoneticPr fontId="2"/>
  </si>
  <si>
    <t>１</t>
    <phoneticPr fontId="2"/>
  </si>
  <si>
    <t>１ 就退任</t>
    <rPh sb="2" eb="3">
      <t>ツケル</t>
    </rPh>
    <rPh sb="3" eb="5">
      <t>タイニン</t>
    </rPh>
    <phoneticPr fontId="2"/>
  </si>
  <si>
    <t>２ 氏　名</t>
    <rPh sb="2" eb="3">
      <t>シ</t>
    </rPh>
    <rPh sb="4" eb="5">
      <t>メイ</t>
    </rPh>
    <phoneticPr fontId="2"/>
  </si>
  <si>
    <t>変更区分</t>
    <rPh sb="0" eb="2">
      <t>ヘンコウ</t>
    </rPh>
    <rPh sb="2" eb="4">
      <t>クブン</t>
    </rPh>
    <phoneticPr fontId="2"/>
  </si>
  <si>
    <t>前</t>
    <rPh sb="0" eb="1">
      <t>マエ</t>
    </rPh>
    <phoneticPr fontId="2"/>
  </si>
  <si>
    <t>（第二面）</t>
    <rPh sb="1" eb="2">
      <t>ダイ</t>
    </rPh>
    <rPh sb="2" eb="4">
      <t>２メン</t>
    </rPh>
    <phoneticPr fontId="2"/>
  </si>
  <si>
    <t>４</t>
    <phoneticPr fontId="2"/>
  </si>
  <si>
    <t>※</t>
    <phoneticPr fontId="2"/>
  </si>
  <si>
    <t xml:space="preserve"> ◎役員に関する事項（法人の場合）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</si>
  <si>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21</t>
    <phoneticPr fontId="2"/>
  </si>
  <si>
    <t>６</t>
    <phoneticPr fontId="2"/>
  </si>
  <si>
    <t>６</t>
    <phoneticPr fontId="2"/>
  </si>
  <si>
    <t>30</t>
    <phoneticPr fontId="2"/>
  </si>
  <si>
    <t>事 務 所 の 別</t>
    <rPh sb="0" eb="1">
      <t>コト</t>
    </rPh>
    <rPh sb="2" eb="3">
      <t>ツトム</t>
    </rPh>
    <rPh sb="4" eb="5">
      <t>ショ</t>
    </rPh>
    <rPh sb="8" eb="9">
      <t>ベツ</t>
    </rPh>
    <phoneticPr fontId="2"/>
  </si>
  <si>
    <t>事務所の名称</t>
    <rPh sb="0" eb="2">
      <t>ジム</t>
    </rPh>
    <rPh sb="2" eb="3">
      <t>ショ</t>
    </rPh>
    <rPh sb="4" eb="6">
      <t>メイショウ</t>
    </rPh>
    <phoneticPr fontId="2"/>
  </si>
  <si>
    <t>事 務 所 の 名 称</t>
    <rPh sb="0" eb="1">
      <t>コト</t>
    </rPh>
    <rPh sb="2" eb="3">
      <t>ツトム</t>
    </rPh>
    <rPh sb="4" eb="5">
      <t>ショ</t>
    </rPh>
    <rPh sb="8" eb="9">
      <t>メイ</t>
    </rPh>
    <rPh sb="10" eb="11">
      <t>ショウ</t>
    </rPh>
    <phoneticPr fontId="2"/>
  </si>
  <si>
    <t xml:space="preserve"> 本　店</t>
    <rPh sb="1" eb="2">
      <t>ホン</t>
    </rPh>
    <rPh sb="3" eb="4">
      <t>ミセ</t>
    </rPh>
    <phoneticPr fontId="2"/>
  </si>
  <si>
    <t>※事務所コード</t>
    <rPh sb="1" eb="3">
      <t>ジム</t>
    </rPh>
    <rPh sb="3" eb="4">
      <t>ショ</t>
    </rPh>
    <phoneticPr fontId="2"/>
  </si>
  <si>
    <t>１.主たる事務所 ２.従たる事務所</t>
    <rPh sb="2" eb="3">
      <t>シュ</t>
    </rPh>
    <rPh sb="5" eb="7">
      <t>ジム</t>
    </rPh>
    <rPh sb="7" eb="8">
      <t>ショ</t>
    </rPh>
    <rPh sb="11" eb="12">
      <t>ジュウ</t>
    </rPh>
    <rPh sb="14" eb="16">
      <t>ジム</t>
    </rPh>
    <rPh sb="16" eb="17">
      <t>ショ</t>
    </rPh>
    <phoneticPr fontId="2"/>
  </si>
  <si>
    <t>41</t>
    <phoneticPr fontId="2"/>
  </si>
  <si>
    <t>届出時の免許証番号</t>
    <rPh sb="0" eb="2">
      <t>トドケデ</t>
    </rPh>
    <rPh sb="2" eb="3">
      <t>ジ</t>
    </rPh>
    <rPh sb="4" eb="7">
      <t>メンキョショウ</t>
    </rPh>
    <rPh sb="7" eb="9">
      <t>バンゴウ</t>
    </rPh>
    <phoneticPr fontId="2"/>
  </si>
  <si>
    <t>届出時の免許証番号</t>
    <rPh sb="0" eb="1">
      <t>トド</t>
    </rPh>
    <rPh sb="1" eb="2">
      <t>デ</t>
    </rPh>
    <rPh sb="2" eb="3">
      <t>ジ</t>
    </rPh>
    <rPh sb="4" eb="7">
      <t>メンキョショウ</t>
    </rPh>
    <rPh sb="7" eb="9">
      <t>バンゴウ</t>
    </rPh>
    <phoneticPr fontId="2"/>
  </si>
  <si>
    <t>31</t>
    <phoneticPr fontId="2"/>
  </si>
  <si>
    <t>事務所の別</t>
    <rPh sb="0" eb="2">
      <t>ジム</t>
    </rPh>
    <rPh sb="2" eb="3">
      <t>ショ</t>
    </rPh>
    <rPh sb="4" eb="5">
      <t>ベツ</t>
    </rPh>
    <phoneticPr fontId="2"/>
  </si>
  <si>
    <t xml:space="preserve"> 1.新設・廃止</t>
    <rPh sb="3" eb="5">
      <t>シンセツ</t>
    </rPh>
    <rPh sb="6" eb="8">
      <t>ハイシ</t>
    </rPh>
    <phoneticPr fontId="2"/>
  </si>
  <si>
    <t xml:space="preserve"> 2.名称・所在</t>
    <rPh sb="3" eb="5">
      <t>メイショウ</t>
    </rPh>
    <rPh sb="6" eb="8">
      <t>ショザイ</t>
    </rPh>
    <phoneticPr fontId="2"/>
  </si>
  <si>
    <t xml:space="preserve"> ◎事務所に関する事項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</si>
  <si>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2</t>
    <phoneticPr fontId="2"/>
  </si>
  <si>
    <t>１.主なる事務所　２.従たる事務所</t>
    <rPh sb="2" eb="3">
      <t>オモ</t>
    </rPh>
    <rPh sb="5" eb="7">
      <t>ジム</t>
    </rPh>
    <rPh sb="7" eb="8">
      <t>ショ</t>
    </rPh>
    <rPh sb="11" eb="12">
      <t>ジュウ</t>
    </rPh>
    <rPh sb="14" eb="16">
      <t>ジム</t>
    </rPh>
    <rPh sb="16" eb="17">
      <t>ショ</t>
    </rPh>
    <phoneticPr fontId="2"/>
  </si>
  <si>
    <t>郵便番号</t>
    <rPh sb="0" eb="2">
      <t>ユウビン</t>
    </rPh>
    <rPh sb="2" eb="4">
      <t>バンゴウ</t>
    </rPh>
    <phoneticPr fontId="2"/>
  </si>
  <si>
    <t>所属地市区町村コード</t>
    <rPh sb="0" eb="2">
      <t>ショゾク</t>
    </rPh>
    <rPh sb="2" eb="3">
      <t>チ</t>
    </rPh>
    <rPh sb="3" eb="5">
      <t>シク</t>
    </rPh>
    <rPh sb="5" eb="7">
      <t>チョウソン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</si>
  <si>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</si>
  <si>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</si>
  <si>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区町村</t>
    <rPh sb="0" eb="1">
      <t>ク</t>
    </rPh>
    <rPh sb="1" eb="3">
      <t>チョウソン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</si>
  <si>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</si>
  <si>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</si>
  <si>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</si>
  <si>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従事する者の数</t>
    <rPh sb="0" eb="2">
      <t>ジュウジ</t>
    </rPh>
    <rPh sb="4" eb="5">
      <t>モノ</t>
    </rPh>
    <rPh sb="6" eb="7">
      <t>カズ</t>
    </rPh>
    <phoneticPr fontId="2"/>
  </si>
  <si>
    <t>所在地</t>
    <rPh sb="0" eb="3">
      <t>ショザイチ</t>
    </rPh>
    <phoneticPr fontId="2"/>
  </si>
  <si>
    <t>本店</t>
    <rPh sb="0" eb="2">
      <t>ホンテン</t>
    </rPh>
    <phoneticPr fontId="2"/>
  </si>
  <si>
    <t>32</t>
    <phoneticPr fontId="2"/>
  </si>
  <si>
    <t>（第四面）</t>
    <rPh sb="1" eb="2">
      <t>ダイ</t>
    </rPh>
    <rPh sb="2" eb="4">
      <t>４メン</t>
    </rPh>
    <phoneticPr fontId="2"/>
  </si>
  <si>
    <t>(第三面)</t>
    <rPh sb="1" eb="2">
      <t>ダイ</t>
    </rPh>
    <rPh sb="2" eb="3">
      <t>サン</t>
    </rPh>
    <rPh sb="3" eb="4">
      <t>メン</t>
    </rPh>
    <phoneticPr fontId="2"/>
  </si>
  <si>
    <t xml:space="preserve"> 本店</t>
    <rPh sb="1" eb="2">
      <t>ホン</t>
    </rPh>
    <rPh sb="2" eb="3">
      <t>ミセ</t>
    </rPh>
    <phoneticPr fontId="2"/>
  </si>
  <si>
    <t xml:space="preserve"> ◎政令第２条の２で定める使用人に関する事項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</si>
  <si>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t xml:space="preserve"> ◎専任の宅地建物取引士に関する事項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</si>
  <si>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t>　　年　　　月　　　日</t>
    <phoneticPr fontId="2"/>
  </si>
  <si>
    <t>フリガナ</t>
  </si>
  <si>
    <t>申請者　商号又は名称</t>
    <phoneticPr fontId="2"/>
  </si>
  <si>
    <t>商号</t>
    <rPh sb="0" eb="2">
      <t>ショウゴウ</t>
    </rPh>
    <phoneticPr fontId="2"/>
  </si>
  <si>
    <t>郵便番号</t>
    <phoneticPr fontId="2"/>
  </si>
  <si>
    <t>-</t>
    <phoneticPr fontId="2"/>
  </si>
  <si>
    <t>郵便番号</t>
    <rPh sb="0" eb="4">
      <t>ユウビンバンゴウ</t>
    </rPh>
    <phoneticPr fontId="2"/>
  </si>
  <si>
    <t>主たる事務所の</t>
    <phoneticPr fontId="2"/>
  </si>
  <si>
    <t>事務所
所在地</t>
    <rPh sb="0" eb="2">
      <t>ジム</t>
    </rPh>
    <rPh sb="2" eb="3">
      <t>ショ</t>
    </rPh>
    <rPh sb="4" eb="7">
      <t>ショザイチ</t>
    </rPh>
    <phoneticPr fontId="2"/>
  </si>
  <si>
    <t>所　　在　　地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</si>
  <si>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</si>
  <si>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 xml:space="preserve">氏　　　　　名 </t>
    <phoneticPr fontId="2"/>
  </si>
  <si>
    <t>代表者</t>
    <rPh sb="0" eb="3">
      <t>ダイヒョウシャ</t>
    </rPh>
    <phoneticPr fontId="2"/>
  </si>
  <si>
    <t>（法人にあっては、代表者の氏名）</t>
    <phoneticPr fontId="2"/>
  </si>
  <si>
    <t>－(ﾊｲﾌﾝ)付きで入力</t>
    <rPh sb="7" eb="8">
      <t>ツ</t>
    </rPh>
    <rPh sb="10" eb="12">
      <t>ニュウリョク</t>
    </rPh>
    <phoneticPr fontId="2"/>
  </si>
  <si>
    <t xml:space="preserve">電  話  番  号 </t>
    <phoneticPr fontId="2"/>
  </si>
  <si>
    <t>ファクシミリ番号</t>
    <phoneticPr fontId="2"/>
  </si>
  <si>
    <t>FAX番号</t>
    <rPh sb="3" eb="5">
      <t>バンゴウ</t>
    </rPh>
    <phoneticPr fontId="2"/>
  </si>
  <si>
    <t>568</t>
    <phoneticPr fontId="2"/>
  </si>
  <si>
    <t>0097</t>
    <phoneticPr fontId="2"/>
  </si>
  <si>
    <t>072-697-8386</t>
    <phoneticPr fontId="2"/>
  </si>
  <si>
    <t>072-697-8389</t>
    <phoneticPr fontId="2"/>
  </si>
  <si>
    <t>行政書士田中まさし事務所</t>
    <rPh sb="0" eb="4">
      <t>ギョウセイショシ</t>
    </rPh>
    <rPh sb="4" eb="6">
      <t>タナカ</t>
    </rPh>
    <rPh sb="9" eb="12">
      <t>ジムショ</t>
    </rPh>
    <phoneticPr fontId="2"/>
  </si>
  <si>
    <t>ﾌﾘｶﾞﾅ</t>
    <phoneticPr fontId="2"/>
  </si>
  <si>
    <t>前 商号</t>
    <rPh sb="0" eb="1">
      <t>ゼン</t>
    </rPh>
    <rPh sb="2" eb="4">
      <t>ショウゴウ</t>
    </rPh>
    <phoneticPr fontId="2"/>
  </si>
  <si>
    <t>前 ﾌﾘｶﾞﾅ</t>
    <rPh sb="0" eb="1">
      <t>ゼン</t>
    </rPh>
    <phoneticPr fontId="2"/>
  </si>
  <si>
    <t>or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</si>
  <si>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</si>
  <si>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</si>
  <si>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</si>
  <si>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</si>
  <si>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</si>
  <si>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</si>
  <si>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</si>
  <si>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</si>
  <si>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</si>
  <si>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R</t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</si>
  <si>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</si>
  <si>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</si>
  <si>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行政書士事務所</t>
    <rPh sb="0" eb="4">
      <t>ギョウセイショシ</t>
    </rPh>
    <rPh sb="4" eb="7">
      <t>ジムショ</t>
    </rPh>
    <phoneticPr fontId="2"/>
  </si>
  <si>
    <t>田中　匡</t>
    <rPh sb="0" eb="2">
      <t>タナカ</t>
    </rPh>
    <rPh sb="3" eb="4">
      <t>マサシ</t>
    </rPh>
    <phoneticPr fontId="2"/>
  </si>
  <si>
    <t>←取引士があれば入力</t>
    <rPh sb="1" eb="4">
      <t>トリヒキシ</t>
    </rPh>
    <rPh sb="8" eb="10">
      <t>ニュウリョク</t>
    </rPh>
    <phoneticPr fontId="2"/>
  </si>
  <si>
    <t>半角カタカナで入力</t>
    <phoneticPr fontId="2"/>
  </si>
  <si>
    <t>ｷﾞｮｳｾｲｼｮｼｼﾞﾑｼｮ</t>
    <phoneticPr fontId="2"/>
  </si>
  <si>
    <t>〒</t>
    <phoneticPr fontId="2"/>
  </si>
  <si>
    <t>ハイフンなしで入力</t>
    <rPh sb="7" eb="9">
      <t>ニュウリョク</t>
    </rPh>
    <phoneticPr fontId="2"/>
  </si>
  <si>
    <t>区町村</t>
    <rPh sb="0" eb="3">
      <t>クチョウソン</t>
    </rPh>
    <phoneticPr fontId="2"/>
  </si>
  <si>
    <t>人数</t>
    <rPh sb="0" eb="2">
      <t>ニンズウ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</si>
  <si>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</si>
  <si>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</si>
  <si>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カナ</t>
    <phoneticPr fontId="2"/>
  </si>
  <si>
    <t>名称</t>
    <rPh sb="0" eb="2">
      <t>メイショウ</t>
    </rPh>
    <phoneticPr fontId="2"/>
  </si>
  <si>
    <t>ハイフンありで入力</t>
    <rPh sb="7" eb="9">
      <t>ニュウリョク</t>
    </rPh>
    <phoneticPr fontId="2"/>
  </si>
  <si>
    <t>ｷﾞｮｳｾｲｼｮｼ ﾀﾅｶﾏｻｼｼﾞﾑｼｮ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</si>
</sst>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theme="1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>
      <alignment vertical="center"/>
    </xf>
    <xf numFmtId="49" fontId="1" fillId="0" borderId="5" xfId="0" applyNumberFormat="1" applyFont="1" applyBorder="1" applyAlignment="1"/>
    <xf numFmtId="49" fontId="1" fillId="0" borderId="6" xfId="0" applyNumberFormat="1" applyFont="1" applyBorder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1" fillId="0" borderId="0" xfId="0" applyNumberFormat="1" applyFont="1" applyAlignment="1">
      <alignment vertical="top"/>
    </xf>
    <xf numFmtId="49" fontId="5" fillId="0" borderId="0" xfId="0" applyNumberFormat="1" applyFont="1">
      <alignment vertical="center"/>
    </xf>
    <xf numFmtId="49" fontId="6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2" xfId="0" applyNumberFormat="1" applyFont="1" applyBorder="1">
      <alignment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2" xfId="0" applyNumberFormat="1" applyFont="1" applyBorder="1">
      <alignment vertical="center"/>
    </xf>
    <xf numFmtId="49" fontId="1" fillId="0" borderId="17" xfId="0" applyNumberFormat="1" applyFont="1" applyBorder="1">
      <alignment vertical="center"/>
    </xf>
    <xf numFmtId="49" fontId="1" fillId="0" borderId="26" xfId="0" applyNumberFormat="1" applyFont="1" applyBorder="1">
      <alignment vertical="center"/>
    </xf>
    <xf numFmtId="49" fontId="1" fillId="0" borderId="14" xfId="0" applyNumberFormat="1" applyFont="1" applyBorder="1">
      <alignment vertical="center"/>
    </xf>
    <xf numFmtId="49" fontId="1" fillId="0" borderId="28" xfId="0" applyNumberFormat="1" applyFont="1" applyBorder="1">
      <alignment vertical="center"/>
    </xf>
    <xf numFmtId="49" fontId="1" fillId="0" borderId="31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49" fontId="10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Border="1" applyAlignment="1">
      <alignment vertical="top"/>
    </xf>
    <xf numFmtId="49" fontId="1" fillId="0" borderId="27" xfId="0" applyNumberFormat="1" applyFont="1" applyBorder="1">
      <alignment vertical="center"/>
    </xf>
    <xf numFmtId="49" fontId="1" fillId="0" borderId="30" xfId="0" applyNumberFormat="1" applyFont="1" applyBorder="1">
      <alignment vertical="center"/>
    </xf>
    <xf numFmtId="49" fontId="1" fillId="0" borderId="21" xfId="0" applyNumberFormat="1" applyFont="1" applyBorder="1">
      <alignment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center" vertical="center"/>
    </xf>
    <xf numFmtId="49" fontId="1" fillId="0" borderId="16" xfId="0" applyNumberFormat="1" applyFont="1" applyBorder="1">
      <alignment vertical="center"/>
    </xf>
    <xf numFmtId="49" fontId="1" fillId="0" borderId="36" xfId="0" applyNumberFormat="1" applyFont="1" applyBorder="1">
      <alignment vertical="center"/>
    </xf>
    <xf numFmtId="49" fontId="1" fillId="0" borderId="20" xfId="0" applyNumberFormat="1" applyFont="1" applyBorder="1">
      <alignment vertical="center"/>
    </xf>
    <xf numFmtId="49" fontId="1" fillId="0" borderId="32" xfId="0" applyNumberFormat="1" applyFont="1" applyBorder="1">
      <alignment vertical="center"/>
    </xf>
    <xf numFmtId="49" fontId="1" fillId="0" borderId="33" xfId="0" applyNumberFormat="1" applyFont="1" applyBorder="1" applyAlignment="1">
      <alignment vertical="top"/>
    </xf>
    <xf numFmtId="49" fontId="4" fillId="0" borderId="0" xfId="0" applyNumberFormat="1" applyFont="1" applyAlignment="1">
      <alignment horizontal="right"/>
    </xf>
    <xf numFmtId="49" fontId="1" fillId="0" borderId="27" xfId="0" applyNumberFormat="1" applyFont="1" applyBorder="1" applyAlignment="1">
      <alignment vertical="center"/>
    </xf>
    <xf numFmtId="49" fontId="1" fillId="0" borderId="30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49" fontId="5" fillId="0" borderId="0" xfId="0" applyNumberFormat="1" applyFont="1" applyBorder="1" applyAlignment="1"/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49" fontId="1" fillId="0" borderId="0" xfId="0" applyNumberFormat="1" applyFont="1" applyAlignment="1"/>
    <xf numFmtId="0" fontId="0" fillId="0" borderId="16" xfId="0" applyBorder="1">
      <alignment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37" xfId="0" applyNumberFormat="1" applyFont="1" applyBorder="1">
      <alignment vertical="center"/>
    </xf>
    <xf numFmtId="49" fontId="1" fillId="0" borderId="38" xfId="0" applyNumberFormat="1" applyFont="1" applyBorder="1">
      <alignment vertical="center"/>
    </xf>
    <xf numFmtId="49" fontId="1" fillId="0" borderId="42" xfId="0" applyNumberFormat="1" applyFont="1" applyBorder="1">
      <alignment vertical="center"/>
    </xf>
    <xf numFmtId="49" fontId="1" fillId="0" borderId="43" xfId="0" applyNumberFormat="1" applyFont="1" applyBorder="1">
      <alignment vertical="center"/>
    </xf>
    <xf numFmtId="49" fontId="1" fillId="0" borderId="16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5" xfId="0" applyNumberFormat="1" applyFont="1" applyBorder="1">
      <alignment vertical="center"/>
    </xf>
    <xf numFmtId="49" fontId="1" fillId="0" borderId="46" xfId="0" applyNumberFormat="1" applyFont="1" applyBorder="1">
      <alignment vertical="center"/>
    </xf>
    <xf numFmtId="49" fontId="1" fillId="0" borderId="47" xfId="0" applyNumberFormat="1" applyFont="1" applyBorder="1">
      <alignment vertical="center"/>
    </xf>
    <xf numFmtId="49" fontId="1" fillId="0" borderId="48" xfId="0" applyNumberFormat="1" applyFont="1" applyBorder="1">
      <alignment vertical="center"/>
    </xf>
    <xf numFmtId="0" fontId="0" fillId="0" borderId="33" xfId="0" applyBorder="1">
      <alignment vertical="center"/>
    </xf>
    <xf numFmtId="49" fontId="7" fillId="0" borderId="32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49" fontId="4" fillId="0" borderId="0" xfId="0" applyNumberFormat="1" applyFont="1" applyBorder="1">
      <alignment vertical="center"/>
    </xf>
    <xf numFmtId="49" fontId="1" fillId="0" borderId="49" xfId="0" applyNumberFormat="1" applyFont="1" applyBorder="1" applyAlignment="1"/>
    <xf numFmtId="49" fontId="1" fillId="0" borderId="50" xfId="0" applyNumberFormat="1" applyFont="1" applyBorder="1">
      <alignment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51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textRotation="255"/>
    </xf>
    <xf numFmtId="49" fontId="1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1" fillId="0" borderId="8" xfId="0" applyNumberFormat="1" applyFont="1" applyBorder="1">
      <alignment vertical="center"/>
    </xf>
    <xf numFmtId="0" fontId="1" fillId="0" borderId="10" xfId="0" applyNumberFormat="1" applyFont="1" applyBorder="1">
      <alignment vertical="center"/>
    </xf>
    <xf numFmtId="0" fontId="1" fillId="0" borderId="11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NumberFormat="1" applyFont="1" applyBorder="1">
      <alignment vertical="center"/>
    </xf>
    <xf numFmtId="176" fontId="0" fillId="0" borderId="0" xfId="0" applyNumberFormat="1" applyBorder="1" applyAlignment="1">
      <alignment horizontal="left" vertical="center"/>
    </xf>
    <xf numFmtId="0" fontId="1" fillId="0" borderId="0" xfId="0" applyNumberFormat="1" applyFont="1">
      <alignment vertical="center"/>
    </xf>
    <xf numFmtId="0" fontId="1" fillId="0" borderId="9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>
      <alignment vertical="center"/>
    </xf>
    <xf numFmtId="0" fontId="1" fillId="0" borderId="23" xfId="0" applyNumberFormat="1" applyFont="1" applyBorder="1">
      <alignment vertical="center"/>
    </xf>
    <xf numFmtId="0" fontId="1" fillId="0" borderId="24" xfId="0" applyNumberFormat="1" applyFont="1" applyBorder="1">
      <alignment vertical="center"/>
    </xf>
    <xf numFmtId="0" fontId="1" fillId="0" borderId="44" xfId="0" applyNumberFormat="1" applyFont="1" applyBorder="1">
      <alignment vertical="center"/>
    </xf>
    <xf numFmtId="0" fontId="1" fillId="0" borderId="22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1" fillId="0" borderId="5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25" xfId="0" applyNumberFormat="1" applyFont="1" applyBorder="1" applyAlignment="1">
      <alignment horizontal="lef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26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52" xfId="0" applyNumberFormat="1" applyFont="1" applyBorder="1" applyAlignment="1">
      <alignment horizontal="left" vertical="center"/>
    </xf>
    <xf numFmtId="176" fontId="0" fillId="0" borderId="15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52" xfId="0" applyNumberFormat="1" applyBorder="1" applyAlignment="1">
      <alignment horizontal="left" vertical="center"/>
    </xf>
    <xf numFmtId="177" fontId="0" fillId="0" borderId="15" xfId="0" applyNumberFormat="1" applyBorder="1" applyAlignment="1">
      <alignment horizontal="left" vertical="center"/>
    </xf>
    <xf numFmtId="177" fontId="0" fillId="0" borderId="16" xfId="0" applyNumberFormat="1" applyBorder="1" applyAlignment="1">
      <alignment horizontal="left" vertical="center"/>
    </xf>
    <xf numFmtId="177" fontId="0" fillId="0" borderId="17" xfId="0" applyNumberForma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center" vertical="center" shrinkToFit="1"/>
    </xf>
    <xf numFmtId="0" fontId="6" fillId="0" borderId="59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177" fontId="0" fillId="0" borderId="25" xfId="0" applyNumberFormat="1" applyBorder="1" applyAlignment="1">
      <alignment horizontal="left" vertical="center"/>
    </xf>
    <xf numFmtId="177" fontId="0" fillId="0" borderId="26" xfId="0" applyNumberFormat="1" applyBorder="1" applyAlignment="1">
      <alignment horizontal="left" vertical="center"/>
    </xf>
    <xf numFmtId="177" fontId="0" fillId="0" borderId="13" xfId="0" applyNumberForma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left" vertical="center"/>
    </xf>
    <xf numFmtId="177" fontId="0" fillId="0" borderId="20" xfId="0" applyNumberFormat="1" applyBorder="1" applyAlignment="1">
      <alignment horizontal="left" vertical="center"/>
    </xf>
    <xf numFmtId="177" fontId="0" fillId="0" borderId="21" xfId="0" applyNumberFormat="1" applyBorder="1" applyAlignment="1">
      <alignment horizontal="left" vertical="center"/>
    </xf>
    <xf numFmtId="177" fontId="0" fillId="0" borderId="22" xfId="0" applyNumberFormat="1" applyBorder="1" applyAlignment="1">
      <alignment horizontal="left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/>
    </xf>
    <xf numFmtId="49" fontId="12" fillId="0" borderId="21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textRotation="255"/>
    </xf>
    <xf numFmtId="49" fontId="8" fillId="0" borderId="30" xfId="0" applyNumberFormat="1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left" vertical="center"/>
    </xf>
    <xf numFmtId="49" fontId="15" fillId="0" borderId="16" xfId="0" applyNumberFormat="1" applyFont="1" applyBorder="1" applyAlignment="1">
      <alignment horizontal="left" vertical="center"/>
    </xf>
    <xf numFmtId="49" fontId="15" fillId="0" borderId="20" xfId="0" applyNumberFormat="1" applyFont="1" applyBorder="1" applyAlignment="1">
      <alignment horizontal="left" vertical="center"/>
    </xf>
    <xf numFmtId="49" fontId="15" fillId="0" borderId="2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vertical="center"/>
    </xf>
    <xf numFmtId="49" fontId="1" fillId="0" borderId="27" xfId="0" applyNumberFormat="1" applyFont="1" applyBorder="1" applyAlignment="1">
      <alignment horizontal="center" vertical="center" textRotation="255"/>
    </xf>
    <xf numFmtId="49" fontId="1" fillId="0" borderId="29" xfId="0" applyNumberFormat="1" applyFont="1" applyBorder="1" applyAlignment="1">
      <alignment horizontal="center" vertical="center" textRotation="255"/>
    </xf>
    <xf numFmtId="49" fontId="1" fillId="0" borderId="30" xfId="0" applyNumberFormat="1" applyFont="1" applyBorder="1" applyAlignment="1">
      <alignment horizontal="center" vertical="center" textRotation="255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shrinkToFit="1"/>
    </xf>
    <xf numFmtId="0" fontId="1" fillId="0" borderId="52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2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29</xdr:row>
      <xdr:rowOff>0</xdr:rowOff>
    </xdr:from>
    <xdr:to>
      <xdr:col>18</xdr:col>
      <xdr:colOff>9525</xdr:colOff>
      <xdr:row>29</xdr:row>
      <xdr:rowOff>9525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3448050" y="17430750"/>
          <a:ext cx="0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55077</xdr:colOff>
      <xdr:row>181</xdr:row>
      <xdr:rowOff>9526</xdr:rowOff>
    </xdr:from>
    <xdr:to>
      <xdr:col>20</xdr:col>
      <xdr:colOff>55077</xdr:colOff>
      <xdr:row>182</xdr:row>
      <xdr:rowOff>19050</xdr:rowOff>
    </xdr:to>
    <xdr:sp macro="" textlink="">
      <xdr:nvSpPr>
        <xdr:cNvPr id="267" name="円/楕円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4693338" y="58261113"/>
          <a:ext cx="231913" cy="21658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224874</xdr:colOff>
      <xdr:row>181</xdr:row>
      <xdr:rowOff>9525</xdr:rowOff>
    </xdr:from>
    <xdr:to>
      <xdr:col>23</xdr:col>
      <xdr:colOff>215349</xdr:colOff>
      <xdr:row>182</xdr:row>
      <xdr:rowOff>19050</xdr:rowOff>
    </xdr:to>
    <xdr:sp macro="" textlink="">
      <xdr:nvSpPr>
        <xdr:cNvPr id="268" name="円/楕円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5558874" y="58261112"/>
          <a:ext cx="222388" cy="21659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211623</xdr:colOff>
      <xdr:row>180</xdr:row>
      <xdr:rowOff>200026</xdr:rowOff>
    </xdr:from>
    <xdr:to>
      <xdr:col>29</xdr:col>
      <xdr:colOff>211622</xdr:colOff>
      <xdr:row>182</xdr:row>
      <xdr:rowOff>9526</xdr:rowOff>
    </xdr:to>
    <xdr:sp macro="" textlink="">
      <xdr:nvSpPr>
        <xdr:cNvPr id="269" name="円/楕円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6937101" y="58244548"/>
          <a:ext cx="231912" cy="2236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53424</xdr:colOff>
      <xdr:row>37</xdr:row>
      <xdr:rowOff>38100</xdr:rowOff>
    </xdr:from>
    <xdr:to>
      <xdr:col>7</xdr:col>
      <xdr:colOff>0</xdr:colOff>
      <xdr:row>37</xdr:row>
      <xdr:rowOff>38100</xdr:rowOff>
    </xdr:to>
    <xdr:cxnSp macro="">
      <xdr:nvCxnSpPr>
        <xdr:cNvPr id="204" name="直線コネクタ 203">
          <a:extLst>
            <a:ext uri="{FF2B5EF4-FFF2-40B4-BE49-F238E27FC236}">
              <a16:creationId xmlns:a16="http://schemas.microsoft.com/office/drawing/2014/main" id="{AB9AB0E0-468C-41AC-96D9-781ED22A366B}"/>
            </a:ext>
          </a:extLst>
        </xdr:cNvPr>
        <xdr:cNvCxnSpPr/>
      </xdr:nvCxnSpPr>
      <xdr:spPr>
        <a:xfrm flipH="1">
          <a:off x="1444902" y="7169426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35</xdr:row>
      <xdr:rowOff>9525</xdr:rowOff>
    </xdr:from>
    <xdr:to>
      <xdr:col>6</xdr:col>
      <xdr:colOff>47625</xdr:colOff>
      <xdr:row>37</xdr:row>
      <xdr:rowOff>38100</xdr:rowOff>
    </xdr:to>
    <xdr:cxnSp macro="">
      <xdr:nvCxnSpPr>
        <xdr:cNvPr id="205" name="直線矢印コネクタ 204">
          <a:extLst>
            <a:ext uri="{FF2B5EF4-FFF2-40B4-BE49-F238E27FC236}">
              <a16:creationId xmlns:a16="http://schemas.microsoft.com/office/drawing/2014/main" id="{ED484EC0-A462-464A-962A-F1B05387338E}"/>
            </a:ext>
          </a:extLst>
        </xdr:cNvPr>
        <xdr:cNvCxnSpPr/>
      </xdr:nvCxnSpPr>
      <xdr:spPr>
        <a:xfrm flipV="1">
          <a:off x="1439103" y="6726721"/>
          <a:ext cx="0" cy="442705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22365</xdr:colOff>
      <xdr:row>51</xdr:row>
      <xdr:rowOff>12022</xdr:rowOff>
    </xdr:from>
    <xdr:to>
      <xdr:col>6</xdr:col>
      <xdr:colOff>200854</xdr:colOff>
      <xdr:row>51</xdr:row>
      <xdr:rowOff>12022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76632FD3-6325-426D-AB8E-9B2110E64412}"/>
            </a:ext>
          </a:extLst>
        </xdr:cNvPr>
        <xdr:cNvCxnSpPr/>
      </xdr:nvCxnSpPr>
      <xdr:spPr>
        <a:xfrm flipH="1">
          <a:off x="1413843" y="1004226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16566</xdr:colOff>
      <xdr:row>46</xdr:row>
      <xdr:rowOff>24848</xdr:rowOff>
    </xdr:from>
    <xdr:to>
      <xdr:col>6</xdr:col>
      <xdr:colOff>16566</xdr:colOff>
      <xdr:row>51</xdr:row>
      <xdr:rowOff>12022</xdr:rowOff>
    </xdr:to>
    <xdr:cxnSp macro="">
      <xdr:nvCxnSpPr>
        <xdr:cNvPr id="214" name="直線矢印コネクタ 213">
          <a:extLst>
            <a:ext uri="{FF2B5EF4-FFF2-40B4-BE49-F238E27FC236}">
              <a16:creationId xmlns:a16="http://schemas.microsoft.com/office/drawing/2014/main" id="{5DB2F0FE-28E3-4AFE-8E98-F84C5FF77850}"/>
            </a:ext>
          </a:extLst>
        </xdr:cNvPr>
        <xdr:cNvCxnSpPr/>
      </xdr:nvCxnSpPr>
      <xdr:spPr>
        <a:xfrm flipV="1">
          <a:off x="1408044" y="9019761"/>
          <a:ext cx="0" cy="1022500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76</xdr:row>
      <xdr:rowOff>3730</xdr:rowOff>
    </xdr:from>
    <xdr:to>
      <xdr:col>6</xdr:col>
      <xdr:colOff>217420</xdr:colOff>
      <xdr:row>76</xdr:row>
      <xdr:rowOff>3730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DA0A996D-CF9F-4FC6-A8A3-370D62FA55B8}"/>
            </a:ext>
          </a:extLst>
        </xdr:cNvPr>
        <xdr:cNvCxnSpPr/>
      </xdr:nvCxnSpPr>
      <xdr:spPr>
        <a:xfrm flipH="1">
          <a:off x="966583" y="1534312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71</xdr:row>
      <xdr:rowOff>8283</xdr:rowOff>
    </xdr:from>
    <xdr:to>
      <xdr:col>6</xdr:col>
      <xdr:colOff>33132</xdr:colOff>
      <xdr:row>76</xdr:row>
      <xdr:rowOff>3730</xdr:rowOff>
    </xdr:to>
    <xdr:cxnSp macro="">
      <xdr:nvCxnSpPr>
        <xdr:cNvPr id="218" name="直線矢印コネクタ 217">
          <a:extLst>
            <a:ext uri="{FF2B5EF4-FFF2-40B4-BE49-F238E27FC236}">
              <a16:creationId xmlns:a16="http://schemas.microsoft.com/office/drawing/2014/main" id="{DB815C3B-886D-46D1-A5D6-630F56998095}"/>
            </a:ext>
          </a:extLst>
        </xdr:cNvPr>
        <xdr:cNvCxnSpPr/>
      </xdr:nvCxnSpPr>
      <xdr:spPr>
        <a:xfrm flipV="1">
          <a:off x="960784" y="14312348"/>
          <a:ext cx="0" cy="1030773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97</xdr:row>
      <xdr:rowOff>3744</xdr:rowOff>
    </xdr:from>
    <xdr:to>
      <xdr:col>6</xdr:col>
      <xdr:colOff>225703</xdr:colOff>
      <xdr:row>97</xdr:row>
      <xdr:rowOff>3744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13A79098-B597-42A7-93BE-291AEFF9814C}"/>
            </a:ext>
          </a:extLst>
        </xdr:cNvPr>
        <xdr:cNvCxnSpPr/>
      </xdr:nvCxnSpPr>
      <xdr:spPr>
        <a:xfrm flipH="1">
          <a:off x="974866" y="1950100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190</xdr:row>
      <xdr:rowOff>185955</xdr:rowOff>
    </xdr:from>
    <xdr:to>
      <xdr:col>6</xdr:col>
      <xdr:colOff>217420</xdr:colOff>
      <xdr:row>190</xdr:row>
      <xdr:rowOff>185955</xdr:rowOff>
    </xdr:to>
    <xdr:cxnSp macro="">
      <xdr:nvCxnSpPr>
        <xdr:cNvPr id="254" name="直線コネクタ 253">
          <a:extLst>
            <a:ext uri="{FF2B5EF4-FFF2-40B4-BE49-F238E27FC236}">
              <a16:creationId xmlns:a16="http://schemas.microsoft.com/office/drawing/2014/main" id="{A46280AE-8010-4A7F-86D8-5AE83CC46A4C}"/>
            </a:ext>
          </a:extLst>
        </xdr:cNvPr>
        <xdr:cNvCxnSpPr/>
      </xdr:nvCxnSpPr>
      <xdr:spPr>
        <a:xfrm flipH="1">
          <a:off x="1662322" y="6014375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187</xdr:row>
      <xdr:rowOff>16565</xdr:rowOff>
    </xdr:from>
    <xdr:to>
      <xdr:col>6</xdr:col>
      <xdr:colOff>33132</xdr:colOff>
      <xdr:row>190</xdr:row>
      <xdr:rowOff>177672</xdr:rowOff>
    </xdr:to>
    <xdr:cxnSp macro="">
      <xdr:nvCxnSpPr>
        <xdr:cNvPr id="255" name="直線矢印コネクタ 254">
          <a:extLst>
            <a:ext uri="{FF2B5EF4-FFF2-40B4-BE49-F238E27FC236}">
              <a16:creationId xmlns:a16="http://schemas.microsoft.com/office/drawing/2014/main" id="{3F33F83C-1263-40EC-BBCB-9733FA1760A1}"/>
            </a:ext>
          </a:extLst>
        </xdr:cNvPr>
        <xdr:cNvCxnSpPr/>
      </xdr:nvCxnSpPr>
      <xdr:spPr>
        <a:xfrm flipV="1">
          <a:off x="1656523" y="59353174"/>
          <a:ext cx="0" cy="782302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204</xdr:row>
      <xdr:rowOff>53435</xdr:rowOff>
    </xdr:from>
    <xdr:to>
      <xdr:col>6</xdr:col>
      <xdr:colOff>225703</xdr:colOff>
      <xdr:row>204</xdr:row>
      <xdr:rowOff>53435</xdr:rowOff>
    </xdr:to>
    <xdr:cxnSp macro="">
      <xdr:nvCxnSpPr>
        <xdr:cNvPr id="256" name="直線コネクタ 255">
          <a:extLst>
            <a:ext uri="{FF2B5EF4-FFF2-40B4-BE49-F238E27FC236}">
              <a16:creationId xmlns:a16="http://schemas.microsoft.com/office/drawing/2014/main" id="{65722264-FEBA-4B14-AB55-A23993255FFA}"/>
            </a:ext>
          </a:extLst>
        </xdr:cNvPr>
        <xdr:cNvCxnSpPr/>
      </xdr:nvCxnSpPr>
      <xdr:spPr>
        <a:xfrm flipH="1">
          <a:off x="1670605" y="6291015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49698</xdr:colOff>
      <xdr:row>200</xdr:row>
      <xdr:rowOff>16566</xdr:rowOff>
    </xdr:from>
    <xdr:to>
      <xdr:col>6</xdr:col>
      <xdr:colOff>49698</xdr:colOff>
      <xdr:row>204</xdr:row>
      <xdr:rowOff>53435</xdr:rowOff>
    </xdr:to>
    <xdr:cxnSp macro="">
      <xdr:nvCxnSpPr>
        <xdr:cNvPr id="257" name="直線矢印コネクタ 256">
          <a:extLst>
            <a:ext uri="{FF2B5EF4-FFF2-40B4-BE49-F238E27FC236}">
              <a16:creationId xmlns:a16="http://schemas.microsoft.com/office/drawing/2014/main" id="{4DC4D864-637C-422F-98C7-7334084037B6}"/>
            </a:ext>
          </a:extLst>
        </xdr:cNvPr>
        <xdr:cNvCxnSpPr/>
      </xdr:nvCxnSpPr>
      <xdr:spPr>
        <a:xfrm flipV="1">
          <a:off x="1673089" y="62045023"/>
          <a:ext cx="0" cy="865129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237</xdr:row>
      <xdr:rowOff>3729</xdr:rowOff>
    </xdr:from>
    <xdr:to>
      <xdr:col>6</xdr:col>
      <xdr:colOff>225703</xdr:colOff>
      <xdr:row>237</xdr:row>
      <xdr:rowOff>3729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6B60461F-1C45-41DB-AC8E-C9DBE3F4F84C}"/>
            </a:ext>
          </a:extLst>
        </xdr:cNvPr>
        <xdr:cNvCxnSpPr/>
      </xdr:nvCxnSpPr>
      <xdr:spPr>
        <a:xfrm flipH="1">
          <a:off x="1438692" y="5913327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233</xdr:row>
      <xdr:rowOff>8282</xdr:rowOff>
    </xdr:from>
    <xdr:to>
      <xdr:col>6</xdr:col>
      <xdr:colOff>41415</xdr:colOff>
      <xdr:row>237</xdr:row>
      <xdr:rowOff>3729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F60C8F4A-0CD7-4080-AF35-C19AF43BA0C1}"/>
            </a:ext>
          </a:extLst>
        </xdr:cNvPr>
        <xdr:cNvCxnSpPr/>
      </xdr:nvCxnSpPr>
      <xdr:spPr>
        <a:xfrm flipV="1">
          <a:off x="1432893" y="58309565"/>
          <a:ext cx="0" cy="82370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237</xdr:row>
      <xdr:rowOff>3729</xdr:rowOff>
    </xdr:from>
    <xdr:to>
      <xdr:col>6</xdr:col>
      <xdr:colOff>225703</xdr:colOff>
      <xdr:row>237</xdr:row>
      <xdr:rowOff>3729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EFCACEA5-7303-4154-AD83-9A8E9434F93D}"/>
            </a:ext>
          </a:extLst>
        </xdr:cNvPr>
        <xdr:cNvCxnSpPr/>
      </xdr:nvCxnSpPr>
      <xdr:spPr>
        <a:xfrm flipH="1">
          <a:off x="1438692" y="59133272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233</xdr:row>
      <xdr:rowOff>8282</xdr:rowOff>
    </xdr:from>
    <xdr:to>
      <xdr:col>6</xdr:col>
      <xdr:colOff>41415</xdr:colOff>
      <xdr:row>237</xdr:row>
      <xdr:rowOff>3729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31AFB534-B084-4002-8B93-6998D853FB6C}"/>
            </a:ext>
          </a:extLst>
        </xdr:cNvPr>
        <xdr:cNvCxnSpPr/>
      </xdr:nvCxnSpPr>
      <xdr:spPr>
        <a:xfrm flipV="1">
          <a:off x="1432893" y="58309565"/>
          <a:ext cx="0" cy="82370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97</xdr:row>
      <xdr:rowOff>3730</xdr:rowOff>
    </xdr:from>
    <xdr:to>
      <xdr:col>6</xdr:col>
      <xdr:colOff>217420</xdr:colOff>
      <xdr:row>97</xdr:row>
      <xdr:rowOff>3730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F09A9FE-CE36-4884-AD85-70EC96B958DE}"/>
            </a:ext>
          </a:extLst>
        </xdr:cNvPr>
        <xdr:cNvCxnSpPr/>
      </xdr:nvCxnSpPr>
      <xdr:spPr>
        <a:xfrm flipH="1">
          <a:off x="1383637" y="1574799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92</xdr:row>
      <xdr:rowOff>8283</xdr:rowOff>
    </xdr:from>
    <xdr:to>
      <xdr:col>6</xdr:col>
      <xdr:colOff>33132</xdr:colOff>
      <xdr:row>97</xdr:row>
      <xdr:rowOff>3730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C7DEE0B7-627D-4396-B1A7-A217BD7E4A43}"/>
            </a:ext>
          </a:extLst>
        </xdr:cNvPr>
        <xdr:cNvCxnSpPr/>
      </xdr:nvCxnSpPr>
      <xdr:spPr>
        <a:xfrm flipV="1">
          <a:off x="1377838" y="14687989"/>
          <a:ext cx="0" cy="1060006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128</xdr:row>
      <xdr:rowOff>3730</xdr:rowOff>
    </xdr:from>
    <xdr:to>
      <xdr:col>6</xdr:col>
      <xdr:colOff>217420</xdr:colOff>
      <xdr:row>128</xdr:row>
      <xdr:rowOff>3730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FE02BF5-08D0-43DC-B9A5-47E3674FBC30}"/>
            </a:ext>
          </a:extLst>
        </xdr:cNvPr>
        <xdr:cNvCxnSpPr/>
      </xdr:nvCxnSpPr>
      <xdr:spPr>
        <a:xfrm flipH="1">
          <a:off x="1389749" y="15382275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123</xdr:row>
      <xdr:rowOff>8283</xdr:rowOff>
    </xdr:from>
    <xdr:to>
      <xdr:col>6</xdr:col>
      <xdr:colOff>33132</xdr:colOff>
      <xdr:row>128</xdr:row>
      <xdr:rowOff>3730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45E8C4E9-FBF2-4D1B-B9C0-3AB89DF669F0}"/>
            </a:ext>
          </a:extLst>
        </xdr:cNvPr>
        <xdr:cNvCxnSpPr/>
      </xdr:nvCxnSpPr>
      <xdr:spPr>
        <a:xfrm flipV="1">
          <a:off x="1383950" y="14347738"/>
          <a:ext cx="0" cy="103453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149</xdr:row>
      <xdr:rowOff>3744</xdr:rowOff>
    </xdr:from>
    <xdr:to>
      <xdr:col>6</xdr:col>
      <xdr:colOff>225703</xdr:colOff>
      <xdr:row>149</xdr:row>
      <xdr:rowOff>3744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F8B994A-DEB5-42CB-97D6-09EE8FDB7808}"/>
            </a:ext>
          </a:extLst>
        </xdr:cNvPr>
        <xdr:cNvCxnSpPr/>
      </xdr:nvCxnSpPr>
      <xdr:spPr>
        <a:xfrm flipH="1">
          <a:off x="1398032" y="19555971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38931</xdr:colOff>
      <xdr:row>149</xdr:row>
      <xdr:rowOff>3730</xdr:rowOff>
    </xdr:from>
    <xdr:to>
      <xdr:col>6</xdr:col>
      <xdr:colOff>217420</xdr:colOff>
      <xdr:row>149</xdr:row>
      <xdr:rowOff>3730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8592B3B9-8CDA-4601-B6C3-0ED7C1155156}"/>
            </a:ext>
          </a:extLst>
        </xdr:cNvPr>
        <xdr:cNvCxnSpPr/>
      </xdr:nvCxnSpPr>
      <xdr:spPr>
        <a:xfrm flipH="1">
          <a:off x="1389749" y="19555957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33132</xdr:colOff>
      <xdr:row>144</xdr:row>
      <xdr:rowOff>8283</xdr:rowOff>
    </xdr:from>
    <xdr:to>
      <xdr:col>6</xdr:col>
      <xdr:colOff>33132</xdr:colOff>
      <xdr:row>149</xdr:row>
      <xdr:rowOff>3730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894C909F-B208-4254-B9C0-F8DECB363687}"/>
            </a:ext>
          </a:extLst>
        </xdr:cNvPr>
        <xdr:cNvCxnSpPr/>
      </xdr:nvCxnSpPr>
      <xdr:spPr>
        <a:xfrm flipV="1">
          <a:off x="1383950" y="18521419"/>
          <a:ext cx="0" cy="1034538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253</xdr:row>
      <xdr:rowOff>3729</xdr:rowOff>
    </xdr:from>
    <xdr:to>
      <xdr:col>6</xdr:col>
      <xdr:colOff>225703</xdr:colOff>
      <xdr:row>253</xdr:row>
      <xdr:rowOff>3729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DD0A9E9E-2817-48FB-B648-B832844983E6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249</xdr:row>
      <xdr:rowOff>8282</xdr:rowOff>
    </xdr:from>
    <xdr:to>
      <xdr:col>6</xdr:col>
      <xdr:colOff>41415</xdr:colOff>
      <xdr:row>253</xdr:row>
      <xdr:rowOff>3729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F6A41527-30D1-405F-B1E9-FFE438606844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253</xdr:row>
      <xdr:rowOff>3729</xdr:rowOff>
    </xdr:from>
    <xdr:to>
      <xdr:col>6</xdr:col>
      <xdr:colOff>225703</xdr:colOff>
      <xdr:row>253</xdr:row>
      <xdr:rowOff>3729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C8D09E4A-844D-43B9-85AA-A349F39C6E28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249</xdr:row>
      <xdr:rowOff>8282</xdr:rowOff>
    </xdr:from>
    <xdr:to>
      <xdr:col>6</xdr:col>
      <xdr:colOff>41415</xdr:colOff>
      <xdr:row>253</xdr:row>
      <xdr:rowOff>3729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923D4EC2-AEF2-4D3A-BF86-8F14C30EF810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289</xdr:row>
      <xdr:rowOff>3729</xdr:rowOff>
    </xdr:from>
    <xdr:to>
      <xdr:col>6</xdr:col>
      <xdr:colOff>225703</xdr:colOff>
      <xdr:row>289</xdr:row>
      <xdr:rowOff>3729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FA7A5CAD-87E8-47BF-91DD-694BE0CBB000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285</xdr:row>
      <xdr:rowOff>8282</xdr:rowOff>
    </xdr:from>
    <xdr:to>
      <xdr:col>6</xdr:col>
      <xdr:colOff>41415</xdr:colOff>
      <xdr:row>289</xdr:row>
      <xdr:rowOff>3729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AA87E52B-E1B9-4F89-89AF-460319C7F58E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289</xdr:row>
      <xdr:rowOff>3729</xdr:rowOff>
    </xdr:from>
    <xdr:to>
      <xdr:col>6</xdr:col>
      <xdr:colOff>225703</xdr:colOff>
      <xdr:row>289</xdr:row>
      <xdr:rowOff>3729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626C0B3E-2A1C-4F94-B87D-C9A8ABAF966B}"/>
            </a:ext>
          </a:extLst>
        </xdr:cNvPr>
        <xdr:cNvCxnSpPr/>
      </xdr:nvCxnSpPr>
      <xdr:spPr>
        <a:xfrm flipH="1">
          <a:off x="1418814" y="489241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285</xdr:row>
      <xdr:rowOff>8282</xdr:rowOff>
    </xdr:from>
    <xdr:to>
      <xdr:col>6</xdr:col>
      <xdr:colOff>41415</xdr:colOff>
      <xdr:row>289</xdr:row>
      <xdr:rowOff>3729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BDFF1260-38ED-43CC-BADE-7837D3711A0B}"/>
            </a:ext>
          </a:extLst>
        </xdr:cNvPr>
        <xdr:cNvCxnSpPr/>
      </xdr:nvCxnSpPr>
      <xdr:spPr>
        <a:xfrm flipV="1">
          <a:off x="1413015" y="480904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305</xdr:row>
      <xdr:rowOff>3729</xdr:rowOff>
    </xdr:from>
    <xdr:to>
      <xdr:col>6</xdr:col>
      <xdr:colOff>225703</xdr:colOff>
      <xdr:row>305</xdr:row>
      <xdr:rowOff>3729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68AE4683-B5A4-4846-BF67-393D14A11373}"/>
            </a:ext>
          </a:extLst>
        </xdr:cNvPr>
        <xdr:cNvCxnSpPr/>
      </xdr:nvCxnSpPr>
      <xdr:spPr>
        <a:xfrm flipH="1">
          <a:off x="1418814" y="522769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301</xdr:row>
      <xdr:rowOff>8282</xdr:rowOff>
    </xdr:from>
    <xdr:to>
      <xdr:col>6</xdr:col>
      <xdr:colOff>41415</xdr:colOff>
      <xdr:row>305</xdr:row>
      <xdr:rowOff>3729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D21E306D-7616-4881-B5A3-7AD4D081DC53}"/>
            </a:ext>
          </a:extLst>
        </xdr:cNvPr>
        <xdr:cNvCxnSpPr/>
      </xdr:nvCxnSpPr>
      <xdr:spPr>
        <a:xfrm flipV="1">
          <a:off x="1413015" y="514432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47214</xdr:colOff>
      <xdr:row>305</xdr:row>
      <xdr:rowOff>3729</xdr:rowOff>
    </xdr:from>
    <xdr:to>
      <xdr:col>6</xdr:col>
      <xdr:colOff>225703</xdr:colOff>
      <xdr:row>305</xdr:row>
      <xdr:rowOff>3729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59C29B79-5D0E-4166-BD86-EBF63D5EA592}"/>
            </a:ext>
          </a:extLst>
        </xdr:cNvPr>
        <xdr:cNvCxnSpPr/>
      </xdr:nvCxnSpPr>
      <xdr:spPr>
        <a:xfrm flipH="1">
          <a:off x="1418814" y="52276929"/>
          <a:ext cx="17848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41415</xdr:colOff>
      <xdr:row>301</xdr:row>
      <xdr:rowOff>8282</xdr:rowOff>
    </xdr:from>
    <xdr:to>
      <xdr:col>6</xdr:col>
      <xdr:colOff>41415</xdr:colOff>
      <xdr:row>305</xdr:row>
      <xdr:rowOff>3729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136694A9-5707-44A7-8D83-6379CB9808B3}"/>
            </a:ext>
          </a:extLst>
        </xdr:cNvPr>
        <xdr:cNvCxnSpPr/>
      </xdr:nvCxnSpPr>
      <xdr:spPr>
        <a:xfrm flipV="1">
          <a:off x="1413015" y="51443282"/>
          <a:ext cx="0" cy="833647"/>
        </a:xfrm>
        <a:prstGeom prst="straightConnector1">
          <a:avLst/>
        </a:prstGeom>
        <a:ln w="127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132522</xdr:colOff>
      <xdr:row>29</xdr:row>
      <xdr:rowOff>33131</xdr:rowOff>
    </xdr:from>
    <xdr:to>
      <xdr:col>36</xdr:col>
      <xdr:colOff>132522</xdr:colOff>
      <xdr:row>31</xdr:row>
      <xdr:rowOff>16565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83BF4C98-78B0-4978-8213-EA299D07E6FD}"/>
            </a:ext>
          </a:extLst>
        </xdr:cNvPr>
        <xdr:cNvCxnSpPr/>
      </xdr:nvCxnSpPr>
      <xdr:spPr>
        <a:xfrm>
          <a:off x="8000172" y="5567156"/>
          <a:ext cx="0" cy="402534"/>
        </a:xfrm>
        <a:prstGeom prst="straightConnector1">
          <a:avLst/>
        </a:prstGeom>
        <a:ln w="95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T313"/>
  <sheetViews>
    <sheetView tabSelected="1" topLeftCell="A10" zoomScaleNormal="100" zoomScaleSheetLayoutView="100" workbookViewId="0">
      <selection activeCell="L39" sqref="L39"/>
    </sheetView>
  </sheetViews>
  <sheetFormatPr defaultColWidth="3" defaultRowHeight="16.5" customHeight="1" x14ac:dyDescent="0.15"/>
  <cols>
    <col min="35" max="36" width="0.625" customWidth="1"/>
    <col min="68" max="68" width="2.875" customWidth="1"/>
    <col min="73" max="73" width="3.5" bestFit="1" customWidth="1"/>
  </cols>
  <sheetData>
    <row r="1" spans="5:59" ht="6" customHeight="1" x14ac:dyDescent="0.15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5"/>
      <c r="AG1" s="25"/>
      <c r="AH1" s="25"/>
      <c r="AI1" s="1"/>
      <c r="AJ1" s="1"/>
      <c r="AK1" s="1"/>
      <c r="AL1" s="1"/>
    </row>
    <row r="2" spans="5:59" ht="16.5" customHeight="1" x14ac:dyDescent="0.15">
      <c r="E2" s="1" t="s">
        <v>27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2"/>
      <c r="AB2" s="12"/>
      <c r="AC2" s="12"/>
      <c r="AD2" s="12"/>
      <c r="AE2" s="1"/>
      <c r="AF2" s="25"/>
      <c r="AG2" s="25"/>
      <c r="AH2" s="25"/>
      <c r="AI2" s="1"/>
      <c r="AJ2" s="1"/>
      <c r="AK2" s="1"/>
      <c r="AL2" s="1"/>
    </row>
    <row r="3" spans="5:59" ht="16.5" customHeight="1" thickBot="1" x14ac:dyDescent="0.2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2"/>
      <c r="AB3" s="12"/>
      <c r="AC3" s="12"/>
      <c r="AD3" s="12"/>
      <c r="AE3" s="1"/>
      <c r="AF3" s="1" t="s">
        <v>26</v>
      </c>
      <c r="AG3" s="1"/>
      <c r="AH3" s="1"/>
      <c r="AI3" s="1"/>
      <c r="AJ3" s="1"/>
      <c r="AK3" s="1"/>
      <c r="AL3" s="1"/>
    </row>
    <row r="4" spans="5:59" ht="16.5" customHeight="1" thickBot="1" x14ac:dyDescent="0.2">
      <c r="E4" s="1"/>
      <c r="F4" s="1"/>
      <c r="G4" s="1"/>
      <c r="H4" s="232" t="s">
        <v>30</v>
      </c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2" t="s">
        <v>28</v>
      </c>
      <c r="AG4" s="26" t="s">
        <v>29</v>
      </c>
      <c r="AH4" s="27" t="s">
        <v>1</v>
      </c>
      <c r="AI4" s="1"/>
      <c r="AJ4" s="1"/>
      <c r="AK4" s="1"/>
      <c r="AL4" s="1"/>
    </row>
    <row r="5" spans="5:59" ht="16.5" customHeight="1" x14ac:dyDescent="0.15">
      <c r="E5" s="1"/>
      <c r="F5" s="1"/>
      <c r="G5" s="1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1"/>
      <c r="AG5" s="1"/>
      <c r="AH5" s="1"/>
      <c r="AI5" s="1"/>
      <c r="AJ5" s="1"/>
      <c r="AK5" s="1"/>
      <c r="AL5" s="1"/>
    </row>
    <row r="6" spans="5:59" ht="16.5" customHeight="1" x14ac:dyDescent="0.15">
      <c r="E6" s="1"/>
      <c r="F6" s="1"/>
      <c r="G6" s="1"/>
      <c r="H6" s="1"/>
      <c r="I6" s="1"/>
      <c r="J6" s="1"/>
      <c r="K6" s="1"/>
      <c r="L6" s="1"/>
      <c r="M6" s="1"/>
      <c r="N6" s="1"/>
      <c r="O6" s="141" t="s">
        <v>2</v>
      </c>
      <c r="P6" s="141"/>
      <c r="Q6" s="141"/>
      <c r="R6" s="141"/>
      <c r="S6" s="141"/>
      <c r="T6" s="141"/>
      <c r="U6" s="141"/>
      <c r="V6" s="141"/>
      <c r="W6" s="1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5:59" ht="16.5" customHeight="1" x14ac:dyDescent="0.15">
      <c r="E7" s="71" t="s">
        <v>31</v>
      </c>
      <c r="F7" s="29"/>
      <c r="G7" s="3"/>
      <c r="H7" s="3"/>
      <c r="I7" s="3"/>
      <c r="J7" s="3"/>
      <c r="K7" s="3"/>
      <c r="L7" s="3"/>
      <c r="M7" s="3"/>
      <c r="N7" s="3"/>
      <c r="O7" s="28"/>
      <c r="P7" s="28"/>
      <c r="Q7" s="28"/>
      <c r="R7" s="28"/>
      <c r="S7" s="28"/>
      <c r="T7" s="28"/>
      <c r="U7" s="28"/>
      <c r="V7" s="28"/>
      <c r="W7" s="28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"/>
      <c r="AJ7" s="1"/>
      <c r="AK7" s="1"/>
    </row>
    <row r="8" spans="5:59" ht="16.5" customHeight="1" x14ac:dyDescent="0.15">
      <c r="E8" s="71" t="s">
        <v>32</v>
      </c>
      <c r="F8" s="29"/>
      <c r="G8" s="3"/>
      <c r="H8" s="3"/>
      <c r="I8" s="3"/>
      <c r="J8" s="3"/>
      <c r="K8" s="3"/>
      <c r="L8" s="3"/>
      <c r="M8" s="3"/>
      <c r="N8" s="3"/>
      <c r="O8" s="28"/>
      <c r="P8" s="28"/>
      <c r="Q8" s="28"/>
      <c r="R8" s="28"/>
      <c r="S8" s="28"/>
      <c r="T8" s="28"/>
      <c r="U8" s="28"/>
      <c r="V8" s="28"/>
      <c r="W8" s="2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1"/>
      <c r="AJ8" s="1"/>
      <c r="AK8" s="1"/>
    </row>
    <row r="9" spans="5:59" ht="16.5" customHeight="1" x14ac:dyDescent="0.15">
      <c r="E9" s="71" t="s">
        <v>33</v>
      </c>
      <c r="F9" s="29"/>
      <c r="G9" s="3"/>
      <c r="H9" s="3"/>
      <c r="I9" s="3"/>
      <c r="J9" s="3"/>
      <c r="K9" s="3"/>
      <c r="L9" s="3"/>
      <c r="M9" s="3"/>
      <c r="N9" s="3"/>
      <c r="O9" s="28"/>
      <c r="P9" s="28"/>
      <c r="Q9" s="28"/>
      <c r="R9" s="28"/>
      <c r="S9" s="28"/>
      <c r="T9" s="28"/>
      <c r="U9" s="28"/>
      <c r="V9" s="28"/>
      <c r="W9" s="28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1"/>
      <c r="AJ9" s="1"/>
      <c r="AK9" s="1"/>
    </row>
    <row r="10" spans="5:59" ht="16.5" customHeight="1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0" t="s">
        <v>34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5:59" ht="16.5" customHeight="1" x14ac:dyDescent="0.15"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1"/>
      <c r="AA11" s="1" t="s">
        <v>92</v>
      </c>
      <c r="AB11" s="30"/>
      <c r="AC11" s="30"/>
      <c r="AD11" s="30"/>
      <c r="AE11" s="30"/>
      <c r="AF11" s="30"/>
      <c r="AG11" s="30"/>
      <c r="AH11" s="30"/>
      <c r="AI11" s="1"/>
      <c r="AJ11" s="1"/>
      <c r="AK11" s="1"/>
      <c r="AL11" s="1"/>
    </row>
    <row r="12" spans="5:59" ht="16.5" customHeight="1" x14ac:dyDescent="0.15">
      <c r="E12" s="1" t="s">
        <v>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5:59" ht="16.5" customHeight="1" x14ac:dyDescent="0.15">
      <c r="E13" s="1" t="s">
        <v>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5:59" ht="4.5" customHeight="1" thickBot="1" x14ac:dyDescent="0.2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5:59" ht="16.5" customHeight="1" thickBot="1" x14ac:dyDescent="0.2">
      <c r="E15" s="1"/>
      <c r="F15" s="1"/>
      <c r="G15" s="1"/>
      <c r="H15" s="1"/>
      <c r="I15" s="1"/>
      <c r="J15" s="1"/>
      <c r="K15" s="1"/>
      <c r="L15" s="1"/>
      <c r="M15" s="3"/>
      <c r="N15" s="244" t="s">
        <v>94</v>
      </c>
      <c r="O15" s="244"/>
      <c r="P15" s="244"/>
      <c r="Q15" s="244"/>
      <c r="R15" s="244"/>
      <c r="S15" s="244"/>
      <c r="T15" s="244"/>
      <c r="U15" s="245" t="str">
        <f>AN15</f>
        <v>行政書士田中まさし事務所</v>
      </c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79"/>
      <c r="AJ15" s="79"/>
      <c r="AK15" s="220" t="s">
        <v>95</v>
      </c>
      <c r="AL15" s="220"/>
      <c r="AM15" s="246"/>
      <c r="AN15" s="247" t="s">
        <v>114</v>
      </c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9"/>
    </row>
    <row r="16" spans="5:59" ht="16.5" customHeight="1" thickBot="1" x14ac:dyDescent="0.2">
      <c r="E16" s="233"/>
      <c r="F16" s="233"/>
      <c r="G16" s="233"/>
      <c r="H16" s="233"/>
      <c r="I16" s="233"/>
      <c r="J16" s="233"/>
      <c r="K16" s="233"/>
      <c r="L16" s="233"/>
      <c r="M16" s="21"/>
      <c r="N16" s="244" t="s">
        <v>96</v>
      </c>
      <c r="O16" s="244"/>
      <c r="P16" s="244"/>
      <c r="Q16" s="244"/>
      <c r="R16" s="244"/>
      <c r="S16" s="244"/>
      <c r="T16" s="244"/>
      <c r="U16" s="79"/>
      <c r="V16" s="79" t="s">
        <v>9</v>
      </c>
      <c r="W16" s="244" t="str">
        <f>AN16</f>
        <v>568</v>
      </c>
      <c r="X16" s="244"/>
      <c r="Y16" s="78" t="s">
        <v>97</v>
      </c>
      <c r="Z16" s="250" t="str">
        <f>AR16</f>
        <v>0097</v>
      </c>
      <c r="AA16" s="250"/>
      <c r="AB16" s="250"/>
      <c r="AC16" s="79" t="s">
        <v>10</v>
      </c>
      <c r="AD16" s="79"/>
      <c r="AE16" s="79"/>
      <c r="AF16" s="79"/>
      <c r="AG16" s="79"/>
      <c r="AH16" s="79"/>
      <c r="AI16" s="79"/>
      <c r="AJ16" s="79"/>
      <c r="AK16" s="220" t="s">
        <v>98</v>
      </c>
      <c r="AL16" s="220"/>
      <c r="AM16" s="246"/>
      <c r="AN16" s="179" t="s">
        <v>110</v>
      </c>
      <c r="AO16" s="180"/>
      <c r="AP16" s="180"/>
      <c r="AQ16" s="80" t="s">
        <v>81</v>
      </c>
      <c r="AR16" s="180" t="s">
        <v>111</v>
      </c>
      <c r="AS16" s="180"/>
      <c r="AT16" s="180"/>
      <c r="AU16" s="1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</row>
    <row r="17" spans="5:92" ht="4.5" customHeight="1" thickBot="1" x14ac:dyDescent="0.2">
      <c r="E17" s="233"/>
      <c r="F17" s="233"/>
      <c r="G17" s="233"/>
      <c r="H17" s="233"/>
      <c r="I17" s="233"/>
      <c r="J17" s="233"/>
      <c r="K17" s="233"/>
      <c r="L17" s="233"/>
      <c r="M17" s="21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</row>
    <row r="18" spans="5:92" ht="16.5" customHeight="1" x14ac:dyDescent="0.15">
      <c r="E18" s="1"/>
      <c r="F18" s="1"/>
      <c r="G18" s="1"/>
      <c r="H18" s="1"/>
      <c r="I18" s="1"/>
      <c r="J18" s="1"/>
      <c r="K18" s="1"/>
      <c r="L18" s="1"/>
      <c r="M18" s="1"/>
      <c r="N18" s="244" t="s">
        <v>99</v>
      </c>
      <c r="O18" s="244"/>
      <c r="P18" s="244"/>
      <c r="Q18" s="244"/>
      <c r="R18" s="244"/>
      <c r="S18" s="244"/>
      <c r="T18" s="244"/>
      <c r="U18" s="244"/>
      <c r="V18" s="254">
        <f>AN18</f>
        <v>0</v>
      </c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79"/>
      <c r="AH18" s="79"/>
      <c r="AI18" s="79"/>
      <c r="AJ18" s="79"/>
      <c r="AK18" s="255" t="s">
        <v>100</v>
      </c>
      <c r="AL18" s="220"/>
      <c r="AM18" s="246"/>
      <c r="AN18" s="152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4"/>
    </row>
    <row r="19" spans="5:92" ht="16.5" customHeight="1" thickBot="1" x14ac:dyDescent="0.2">
      <c r="E19" s="1"/>
      <c r="F19" s="1"/>
      <c r="G19" s="1"/>
      <c r="H19" s="1"/>
      <c r="I19" s="1"/>
      <c r="J19" s="1"/>
      <c r="K19" s="1"/>
      <c r="L19" s="1"/>
      <c r="M19" s="1"/>
      <c r="N19" s="244" t="s">
        <v>101</v>
      </c>
      <c r="O19" s="244"/>
      <c r="P19" s="244"/>
      <c r="Q19" s="244"/>
      <c r="R19" s="244"/>
      <c r="S19" s="244"/>
      <c r="T19" s="244"/>
      <c r="U19" s="24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79"/>
      <c r="AH19" s="79"/>
      <c r="AI19" s="79"/>
      <c r="AJ19" s="79"/>
      <c r="AK19" s="220"/>
      <c r="AL19" s="220"/>
      <c r="AM19" s="246"/>
      <c r="AN19" s="155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7"/>
    </row>
    <row r="20" spans="5:92" ht="16.5" customHeight="1" thickBot="1" x14ac:dyDescent="0.2">
      <c r="E20" s="1"/>
      <c r="F20" s="1"/>
      <c r="G20" s="1"/>
      <c r="H20" s="1"/>
      <c r="I20" s="1"/>
      <c r="J20" s="1"/>
      <c r="K20" s="1"/>
      <c r="L20" s="1"/>
      <c r="M20" s="1"/>
      <c r="N20" s="82"/>
      <c r="O20" s="82"/>
      <c r="P20" s="82"/>
      <c r="Q20" s="82"/>
      <c r="R20" s="82"/>
      <c r="S20" s="82"/>
      <c r="T20" s="82"/>
      <c r="U20" s="82"/>
      <c r="V20" s="79" t="s">
        <v>102</v>
      </c>
      <c r="W20" s="79"/>
      <c r="X20" s="79"/>
      <c r="Y20" s="79"/>
      <c r="Z20" s="79"/>
      <c r="AA20" s="79"/>
      <c r="AB20" s="79"/>
      <c r="AC20" s="79"/>
      <c r="AD20" s="79"/>
      <c r="AE20" s="83"/>
      <c r="AF20" s="84"/>
      <c r="AG20" s="84"/>
      <c r="AH20" s="79"/>
      <c r="AI20" s="79"/>
      <c r="AJ20" s="79"/>
      <c r="AK20" s="79"/>
      <c r="AL20" s="79"/>
      <c r="AM20" s="79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</row>
    <row r="21" spans="5:92" ht="16.5" customHeight="1" thickBot="1" x14ac:dyDescent="0.2">
      <c r="E21" s="1"/>
      <c r="F21" s="1"/>
      <c r="G21" s="1"/>
      <c r="H21" s="1"/>
      <c r="I21" s="1"/>
      <c r="J21" s="1"/>
      <c r="K21" s="1"/>
      <c r="L21" s="1"/>
      <c r="M21" s="1"/>
      <c r="N21" s="244" t="s">
        <v>103</v>
      </c>
      <c r="O21" s="244"/>
      <c r="P21" s="244"/>
      <c r="Q21" s="244"/>
      <c r="R21" s="244"/>
      <c r="S21" s="244"/>
      <c r="T21" s="244"/>
      <c r="U21" s="244"/>
      <c r="V21" s="250" t="str">
        <f>AN21</f>
        <v>田中　匡</v>
      </c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84"/>
      <c r="AH21" s="79"/>
      <c r="AI21" s="79"/>
      <c r="AJ21" s="79"/>
      <c r="AK21" s="220" t="s">
        <v>104</v>
      </c>
      <c r="AL21" s="220"/>
      <c r="AM21" s="220"/>
      <c r="AN21" s="247" t="s">
        <v>132</v>
      </c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9"/>
    </row>
    <row r="22" spans="5:92" ht="16.5" customHeight="1" thickBot="1" x14ac:dyDescent="0.2">
      <c r="E22" s="1"/>
      <c r="F22" s="1"/>
      <c r="G22" s="1"/>
      <c r="H22" s="1"/>
      <c r="I22" s="1"/>
      <c r="J22" s="1"/>
      <c r="K22" s="1"/>
      <c r="L22" s="1"/>
      <c r="M22" s="1"/>
      <c r="N22" s="244" t="s">
        <v>105</v>
      </c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79"/>
      <c r="AA22" s="79"/>
      <c r="AB22" s="79"/>
      <c r="AC22" s="79"/>
      <c r="AD22" s="79"/>
      <c r="AE22" s="85"/>
      <c r="AF22" s="85"/>
      <c r="AG22" s="85"/>
      <c r="AH22" s="79"/>
      <c r="AI22" s="79"/>
      <c r="AJ22" s="79"/>
      <c r="AK22" s="79"/>
      <c r="AL22" s="79"/>
      <c r="AM22" s="79"/>
      <c r="AN22" s="256" t="s">
        <v>106</v>
      </c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81"/>
      <c r="BB22" s="81"/>
      <c r="BC22" s="81"/>
      <c r="BD22" s="81"/>
      <c r="BE22" s="81"/>
      <c r="BF22" s="81"/>
      <c r="BG22" s="81"/>
    </row>
    <row r="23" spans="5:92" ht="16.5" customHeight="1" thickBot="1" x14ac:dyDescent="0.2">
      <c r="E23" s="1"/>
      <c r="F23" s="1"/>
      <c r="G23" s="1"/>
      <c r="H23" s="1"/>
      <c r="I23" s="1"/>
      <c r="J23" s="1"/>
      <c r="K23" s="1"/>
      <c r="L23" s="1"/>
      <c r="M23" s="1"/>
      <c r="N23" s="244" t="s">
        <v>107</v>
      </c>
      <c r="O23" s="244"/>
      <c r="P23" s="244"/>
      <c r="Q23" s="244"/>
      <c r="R23" s="244"/>
      <c r="S23" s="244"/>
      <c r="T23" s="244"/>
      <c r="U23" s="244"/>
      <c r="V23" s="79"/>
      <c r="W23" s="250" t="str">
        <f>AN23</f>
        <v>072-697-8386</v>
      </c>
      <c r="X23" s="250"/>
      <c r="Y23" s="250"/>
      <c r="Z23" s="250"/>
      <c r="AA23" s="250"/>
      <c r="AB23" s="250"/>
      <c r="AC23" s="250"/>
      <c r="AD23" s="250"/>
      <c r="AE23" s="250"/>
      <c r="AF23" s="250"/>
      <c r="AG23" s="79"/>
      <c r="AH23" s="79"/>
      <c r="AI23" s="79"/>
      <c r="AJ23" s="79"/>
      <c r="AK23" s="220" t="s">
        <v>82</v>
      </c>
      <c r="AL23" s="220"/>
      <c r="AM23" s="220"/>
      <c r="AN23" s="247" t="s">
        <v>112</v>
      </c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9"/>
      <c r="BA23" s="81"/>
      <c r="BB23" s="81"/>
      <c r="BC23" s="81"/>
      <c r="BD23" s="81"/>
      <c r="BE23" s="81"/>
      <c r="BF23" s="81"/>
      <c r="BG23" s="81"/>
    </row>
    <row r="24" spans="5:92" ht="16.5" customHeight="1" thickBot="1" x14ac:dyDescent="0.2">
      <c r="E24" s="1"/>
      <c r="F24" s="1"/>
      <c r="G24" s="1"/>
      <c r="H24" s="1"/>
      <c r="I24" s="1"/>
      <c r="J24" s="1"/>
      <c r="K24" s="1"/>
      <c r="L24" s="1"/>
      <c r="M24" s="1"/>
      <c r="N24" s="244" t="s">
        <v>108</v>
      </c>
      <c r="O24" s="244"/>
      <c r="P24" s="244"/>
      <c r="Q24" s="244"/>
      <c r="R24" s="244"/>
      <c r="S24" s="244"/>
      <c r="T24" s="244"/>
      <c r="U24" s="244"/>
      <c r="V24" s="79"/>
      <c r="W24" s="250" t="str">
        <f>IF(AN24="","",AN24)</f>
        <v>072-697-8389</v>
      </c>
      <c r="X24" s="250"/>
      <c r="Y24" s="250"/>
      <c r="Z24" s="250"/>
      <c r="AA24" s="250"/>
      <c r="AB24" s="250"/>
      <c r="AC24" s="250"/>
      <c r="AD24" s="250"/>
      <c r="AE24" s="250"/>
      <c r="AF24" s="250"/>
      <c r="AG24" s="79"/>
      <c r="AH24" s="79"/>
      <c r="AI24" s="79"/>
      <c r="AJ24" s="79"/>
      <c r="AK24" s="220" t="s">
        <v>109</v>
      </c>
      <c r="AL24" s="220"/>
      <c r="AM24" s="220"/>
      <c r="AN24" s="247" t="s">
        <v>113</v>
      </c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9"/>
      <c r="BA24" s="79"/>
      <c r="BB24" s="79"/>
      <c r="BC24" s="79"/>
      <c r="BD24" s="79"/>
      <c r="BE24" s="79"/>
      <c r="BF24" s="79"/>
      <c r="BG24" s="79"/>
    </row>
    <row r="25" spans="5:92" ht="16.5" customHeight="1" x14ac:dyDescent="0.15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5:92" ht="16.5" customHeight="1" thickBot="1" x14ac:dyDescent="0.2">
      <c r="E26" s="1"/>
      <c r="F26" s="1"/>
      <c r="G26" s="1" t="s">
        <v>5</v>
      </c>
      <c r="H26" s="1"/>
      <c r="I26" s="1"/>
      <c r="J26" s="1"/>
      <c r="K26" s="3"/>
      <c r="L26" s="1"/>
      <c r="M26" s="1"/>
      <c r="N26" s="1"/>
      <c r="O26" s="1" t="s">
        <v>6</v>
      </c>
      <c r="P26" s="1"/>
      <c r="Q26" s="1"/>
      <c r="R26" s="1"/>
      <c r="S26" s="1"/>
      <c r="T26" s="79"/>
      <c r="U26" s="79"/>
      <c r="V26" s="79"/>
      <c r="W26" s="79" t="s">
        <v>7</v>
      </c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 t="s">
        <v>7</v>
      </c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</row>
    <row r="27" spans="5:92" ht="16.5" customHeight="1" thickBot="1" x14ac:dyDescent="0.2">
      <c r="E27" s="72" t="s">
        <v>53</v>
      </c>
      <c r="F27" s="73"/>
      <c r="G27" s="73"/>
      <c r="H27" s="73"/>
      <c r="I27" s="74"/>
      <c r="J27" s="75"/>
      <c r="K27" s="3"/>
      <c r="L27" s="72" t="s">
        <v>53</v>
      </c>
      <c r="M27" s="73"/>
      <c r="N27" s="73"/>
      <c r="O27" s="73"/>
      <c r="P27" s="73"/>
      <c r="Q27" s="73"/>
      <c r="R27" s="75"/>
      <c r="S27" s="1"/>
      <c r="T27" s="87" t="str">
        <f>MID(AN27,1,1)</f>
        <v>2</v>
      </c>
      <c r="U27" s="88" t="str">
        <f>MID(AN27,2,1)</f>
        <v>7</v>
      </c>
      <c r="V27" s="78" t="s">
        <v>9</v>
      </c>
      <c r="W27" s="78" t="str">
        <f>MID(AQ27,1,1)</f>
        <v>3</v>
      </c>
      <c r="X27" s="78" t="s">
        <v>10</v>
      </c>
      <c r="Y27" s="87" t="str">
        <f>IF(AZ27&lt;BB27,"",MID(AS27,AZ27-BC27,1))</f>
        <v>1</v>
      </c>
      <c r="Z27" s="89" t="str">
        <f>IF(AZ27&lt;BC27,"",MID(AS27,AZ27-BD27,1))</f>
        <v>2</v>
      </c>
      <c r="AA27" s="89" t="str">
        <f>IF(AZ27&lt;BD27,"",MID(AS27,AZ27-BE27,1))</f>
        <v>3</v>
      </c>
      <c r="AB27" s="89" t="str">
        <f>IF(AZ27&lt;BE27,"",MID(AS27,AZ27-BF27,1))</f>
        <v>4</v>
      </c>
      <c r="AC27" s="91" t="str">
        <f>IF(AZ27&lt;BF27,"",MID(AS27,AZ27-BG27,1))</f>
        <v>5</v>
      </c>
      <c r="AD27" s="88" t="str">
        <f>IF(AZ27&lt;BG27,"",MID(AS27,AZ27-BH27,1))</f>
        <v>6</v>
      </c>
      <c r="AE27" s="79"/>
      <c r="AF27" s="79"/>
      <c r="AG27" s="79"/>
      <c r="AH27" s="79"/>
      <c r="AI27" s="79"/>
      <c r="AJ27" s="79"/>
      <c r="AK27" s="79"/>
      <c r="AL27" s="79"/>
      <c r="AM27" s="79"/>
      <c r="AN27" s="251">
        <v>27</v>
      </c>
      <c r="AO27" s="252"/>
      <c r="AP27" s="79" t="s">
        <v>9</v>
      </c>
      <c r="AQ27" s="90">
        <v>3</v>
      </c>
      <c r="AR27" s="79" t="s">
        <v>10</v>
      </c>
      <c r="AS27" s="251">
        <v>123456</v>
      </c>
      <c r="AT27" s="253"/>
      <c r="AU27" s="253"/>
      <c r="AV27" s="253"/>
      <c r="AW27" s="253"/>
      <c r="AX27" s="252"/>
      <c r="AY27" s="79"/>
      <c r="AZ27" s="79">
        <f>LEN(AS27)</f>
        <v>6</v>
      </c>
      <c r="BA27" s="79"/>
      <c r="BB27" s="79">
        <v>6</v>
      </c>
      <c r="BC27" s="79">
        <v>5</v>
      </c>
      <c r="BD27" s="79">
        <v>4</v>
      </c>
      <c r="BE27" s="79">
        <v>3</v>
      </c>
      <c r="BF27" s="79">
        <v>2</v>
      </c>
      <c r="BG27" s="79">
        <v>1</v>
      </c>
      <c r="BH27" s="79">
        <v>0</v>
      </c>
    </row>
    <row r="28" spans="5:92" ht="8.25" customHeight="1" x14ac:dyDescent="0.15">
      <c r="E28" s="1"/>
      <c r="F28" s="1"/>
      <c r="G28" s="1"/>
      <c r="H28" s="1"/>
      <c r="I28" s="1"/>
      <c r="J28" s="1"/>
      <c r="K28" s="3"/>
      <c r="L28" s="1"/>
      <c r="M28" s="1"/>
      <c r="N28" s="1"/>
      <c r="O28" s="1"/>
      <c r="P28" s="1"/>
      <c r="Q28" s="1"/>
      <c r="R28" s="3"/>
      <c r="S28" s="3"/>
      <c r="T28" s="3"/>
      <c r="U28" s="3"/>
      <c r="V28" s="3"/>
      <c r="W28" s="3"/>
      <c r="X28" s="3"/>
      <c r="Y28" s="3"/>
      <c r="Z28" s="3"/>
      <c r="AA28" s="3"/>
      <c r="AB28" s="4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5:92" ht="16.5" customHeight="1" x14ac:dyDescent="0.15">
      <c r="E29" s="1"/>
      <c r="F29" s="1"/>
      <c r="G29" s="1"/>
      <c r="H29" s="1"/>
      <c r="I29" s="1"/>
      <c r="J29" s="1"/>
      <c r="K29" s="3"/>
      <c r="L29" s="1"/>
      <c r="M29" s="1"/>
      <c r="N29" s="1"/>
      <c r="O29" s="1"/>
      <c r="P29" s="1"/>
      <c r="Q29" s="1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1"/>
      <c r="AD29" s="1"/>
      <c r="AE29" s="1"/>
      <c r="AF29" s="1"/>
      <c r="AG29" s="1"/>
      <c r="AH29" s="1"/>
      <c r="AI29" s="1"/>
      <c r="AJ29" s="1"/>
      <c r="AK29" s="141" t="s">
        <v>134</v>
      </c>
      <c r="AL29" s="141"/>
      <c r="AM29" s="141"/>
      <c r="AN29" s="141"/>
      <c r="AO29" s="141"/>
      <c r="AP29" s="141"/>
    </row>
    <row r="30" spans="5:92" ht="16.5" customHeight="1" thickBot="1" x14ac:dyDescent="0.2">
      <c r="E30" s="1" t="s">
        <v>14</v>
      </c>
      <c r="F30" s="1"/>
      <c r="G30" s="8" t="s">
        <v>38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3"/>
      <c r="T30" s="3"/>
      <c r="U30" s="3"/>
      <c r="V30" s="3"/>
      <c r="W30" s="3"/>
      <c r="X30" s="3"/>
      <c r="Y30" s="3"/>
      <c r="Z30" s="3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5:92" ht="16.5" customHeight="1" thickBot="1" x14ac:dyDescent="0.2">
      <c r="E31" s="14">
        <v>11</v>
      </c>
      <c r="F31" s="1"/>
      <c r="G31" s="179" t="s">
        <v>36</v>
      </c>
      <c r="H31" s="180"/>
      <c r="I31" s="180"/>
      <c r="J31" s="181"/>
      <c r="K31" s="107" t="str">
        <f>IF(BP31="","",BP31)</f>
        <v>R</v>
      </c>
      <c r="L31" s="132" t="s">
        <v>81</v>
      </c>
      <c r="M31" s="110" t="str">
        <f>BR31</f>
        <v>0</v>
      </c>
      <c r="N31" s="109" t="str">
        <f>BS31</f>
        <v>4</v>
      </c>
      <c r="O31" s="108" t="s">
        <v>11</v>
      </c>
      <c r="P31" s="110" t="str">
        <f>BT31</f>
        <v>0</v>
      </c>
      <c r="Q31" s="109" t="str">
        <f>BU31</f>
        <v>4</v>
      </c>
      <c r="R31" s="132" t="s">
        <v>12</v>
      </c>
      <c r="S31" s="110" t="str">
        <f>BV31</f>
        <v>0</v>
      </c>
      <c r="T31" s="109" t="str">
        <f>BW31</f>
        <v>1</v>
      </c>
      <c r="U31" s="1" t="s">
        <v>13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L31" s="162" t="s">
        <v>130</v>
      </c>
      <c r="AM31" s="163"/>
      <c r="AN31" s="182">
        <v>44652</v>
      </c>
      <c r="AO31" s="183"/>
      <c r="AP31" s="183"/>
      <c r="AQ31" s="183"/>
      <c r="AR31" s="184"/>
      <c r="AS31" s="119" t="s">
        <v>118</v>
      </c>
      <c r="AT31" s="167" t="s">
        <v>129</v>
      </c>
      <c r="AU31" s="168"/>
      <c r="AV31" s="185"/>
      <c r="AW31" s="186"/>
      <c r="AX31" s="186"/>
      <c r="AY31" s="186"/>
      <c r="AZ31" s="186"/>
      <c r="BA31" s="187"/>
      <c r="BG31" s="172" t="str">
        <f>IF(AV31="",IF(AN31="","",DATESTRING(AN31)),DATESTRING(AV31))</f>
        <v>令和04年04月01日</v>
      </c>
      <c r="BH31" s="172"/>
      <c r="BI31" s="172"/>
      <c r="BJ31" s="172"/>
      <c r="BK31" s="172"/>
      <c r="BL31" s="172"/>
      <c r="BM31" s="145" t="str">
        <f>MID(BG31,1,2)</f>
        <v>令和</v>
      </c>
      <c r="BN31" s="145"/>
      <c r="BP31" s="86" t="str">
        <f>IF(BG31="","",VLOOKUP(1,CK31:CN35,4,FALSE))</f>
        <v>R</v>
      </c>
      <c r="BQ31" s="86"/>
      <c r="BR31" s="86" t="str">
        <f>MID(BG31,3,1)</f>
        <v>0</v>
      </c>
      <c r="BS31" s="86" t="str">
        <f>MID(BG31,4,1)</f>
        <v>4</v>
      </c>
      <c r="BT31" s="86" t="str">
        <f>MID(BG31,6,1)</f>
        <v>0</v>
      </c>
      <c r="BU31" s="86" t="str">
        <f>MID(BG31,7,1)</f>
        <v>4</v>
      </c>
      <c r="BV31" s="86" t="str">
        <f>MID(BG31,9,1)</f>
        <v>0</v>
      </c>
      <c r="BW31" s="86" t="str">
        <f>MID(BG31,10,1)</f>
        <v>1</v>
      </c>
      <c r="CJ31" s="86">
        <v>1</v>
      </c>
      <c r="CK31" s="86">
        <f>COUNTIF(BM31,$CL$41)</f>
        <v>0</v>
      </c>
      <c r="CL31" s="145" t="s">
        <v>119</v>
      </c>
      <c r="CM31" s="145"/>
      <c r="CN31" s="86" t="s">
        <v>124</v>
      </c>
    </row>
    <row r="32" spans="5:92" ht="16.5" customHeight="1" x14ac:dyDescent="0.15">
      <c r="E32" s="1"/>
      <c r="F32" s="1"/>
      <c r="G32" s="234" t="s">
        <v>35</v>
      </c>
      <c r="H32" s="237" t="s">
        <v>15</v>
      </c>
      <c r="I32" s="238"/>
      <c r="J32" s="239"/>
      <c r="K32" s="92" t="str">
        <f>MID($AN32,$BJ32,1)</f>
        <v>ｷ</v>
      </c>
      <c r="L32" s="93" t="str">
        <f>MID($AN32,$BK32,1)</f>
        <v>ﾞ</v>
      </c>
      <c r="M32" s="93" t="str">
        <f>MID($AN32,$BL32,1)</f>
        <v>ｮ</v>
      </c>
      <c r="N32" s="93" t="str">
        <f>MID($AN32,$BM32,1)</f>
        <v>ｳ</v>
      </c>
      <c r="O32" s="93" t="str">
        <f>MID($AN32,$BN32,1)</f>
        <v>ｾ</v>
      </c>
      <c r="P32" s="93" t="str">
        <f>MID($AN32,$BO32,1)</f>
        <v>ｲ</v>
      </c>
      <c r="Q32" s="93" t="str">
        <f>MID($AN32,$BP32,1)</f>
        <v>ｼ</v>
      </c>
      <c r="R32" s="93" t="str">
        <f>MID($AN32,$BQ32,1)</f>
        <v>ｮ</v>
      </c>
      <c r="S32" s="93" t="str">
        <f>MID($AN32,$BR32,1)</f>
        <v>ｼ</v>
      </c>
      <c r="T32" s="93" t="str">
        <f>MID($AN32,$BS32,1)</f>
        <v xml:space="preserve"> </v>
      </c>
      <c r="U32" s="93" t="str">
        <f>MID($AN32,$BT32,1)</f>
        <v>ﾀ</v>
      </c>
      <c r="V32" s="93" t="str">
        <f>MID($AN32,$BU32,1)</f>
        <v>ﾅ</v>
      </c>
      <c r="W32" s="93" t="str">
        <f>MID($AN32,$BV32,1)</f>
        <v>ｶ</v>
      </c>
      <c r="X32" s="93" t="str">
        <f>MID($AN32,$BW32,1)</f>
        <v>ﾏ</v>
      </c>
      <c r="Y32" s="93" t="str">
        <f>MID($AN32,$BX32,1)</f>
        <v>ｻ</v>
      </c>
      <c r="Z32" s="93" t="str">
        <f>MID($AN32,$BY32,1)</f>
        <v>ｼ</v>
      </c>
      <c r="AA32" s="93" t="str">
        <f>MID($AN32,$BZ32,1)</f>
        <v>ｼ</v>
      </c>
      <c r="AB32" s="93" t="str">
        <f>MID($AN32,$CA32,1)</f>
        <v>ﾞ</v>
      </c>
      <c r="AC32" s="93" t="str">
        <f>MID($AN32,$CB32,1)</f>
        <v>ﾑ</v>
      </c>
      <c r="AD32" s="100" t="str">
        <f>MID($AN32,$CC32,1)</f>
        <v>ｼ</v>
      </c>
      <c r="AE32" s="103"/>
      <c r="AF32" s="1"/>
      <c r="AG32" s="1"/>
      <c r="AH32" s="1"/>
      <c r="AI32" s="1"/>
      <c r="AJ32" s="1"/>
      <c r="AK32" s="141" t="s">
        <v>115</v>
      </c>
      <c r="AL32" s="141"/>
      <c r="AM32" s="142"/>
      <c r="AN32" s="152" t="s">
        <v>145</v>
      </c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4"/>
      <c r="BH32" s="79"/>
      <c r="BI32" s="79">
        <f>LEN(AN32)</f>
        <v>21</v>
      </c>
      <c r="BJ32" s="79">
        <v>1</v>
      </c>
      <c r="BK32" s="79">
        <v>2</v>
      </c>
      <c r="BL32" s="79">
        <v>3</v>
      </c>
      <c r="BM32" s="79">
        <v>4</v>
      </c>
      <c r="BN32" s="79">
        <v>5</v>
      </c>
      <c r="BO32" s="79">
        <v>6</v>
      </c>
      <c r="BP32" s="79">
        <v>7</v>
      </c>
      <c r="BQ32" s="79">
        <v>8</v>
      </c>
      <c r="BR32" s="79">
        <v>9</v>
      </c>
      <c r="BS32" s="79">
        <v>10</v>
      </c>
      <c r="BT32" s="79">
        <v>11</v>
      </c>
      <c r="BU32" s="79">
        <v>12</v>
      </c>
      <c r="BV32" s="79">
        <v>13</v>
      </c>
      <c r="BW32" s="79">
        <v>14</v>
      </c>
      <c r="BX32" s="79">
        <v>15</v>
      </c>
      <c r="BY32" s="79">
        <v>16</v>
      </c>
      <c r="BZ32" s="79">
        <v>17</v>
      </c>
      <c r="CA32" s="79">
        <v>18</v>
      </c>
      <c r="CB32" s="79">
        <v>19</v>
      </c>
      <c r="CC32" s="79">
        <v>20</v>
      </c>
      <c r="CJ32">
        <v>2</v>
      </c>
      <c r="CK32" s="86">
        <f>COUNTIF(BM31,$CL$42)</f>
        <v>0</v>
      </c>
      <c r="CL32" s="145" t="s">
        <v>120</v>
      </c>
      <c r="CM32" s="145"/>
      <c r="CN32" t="s">
        <v>125</v>
      </c>
    </row>
    <row r="33" spans="5:98" ht="16.5" customHeight="1" thickBot="1" x14ac:dyDescent="0.2">
      <c r="G33" s="235"/>
      <c r="H33" s="240"/>
      <c r="I33" s="241"/>
      <c r="J33" s="242"/>
      <c r="K33" s="94" t="str">
        <f>MID($AN32,$BJ33,1)</f>
        <v>ｮ</v>
      </c>
      <c r="L33" s="95" t="str">
        <f>MID($AN32,$BK33,1)</f>
        <v/>
      </c>
      <c r="M33" s="95" t="str">
        <f>MID($AN32,$BL33,1)</f>
        <v/>
      </c>
      <c r="N33" s="95" t="str">
        <f>MID($AN32,$BM33,1)</f>
        <v/>
      </c>
      <c r="O33" s="95" t="str">
        <f>MID($AN32,$BN33,1)</f>
        <v/>
      </c>
      <c r="P33" s="95" t="str">
        <f>MID($AN32,$BO33,1)</f>
        <v/>
      </c>
      <c r="Q33" s="95" t="str">
        <f>MID($AN32,$BP33,1)</f>
        <v/>
      </c>
      <c r="R33" s="95" t="str">
        <f>MID($AN32,$BQ33,1)</f>
        <v/>
      </c>
      <c r="S33" s="95" t="str">
        <f>MID($AN32,$BR33,1)</f>
        <v/>
      </c>
      <c r="T33" s="95" t="str">
        <f>MID($AN32,$BS33,1)</f>
        <v/>
      </c>
      <c r="U33" s="95" t="str">
        <f>MID($AN32,$BT33,1)</f>
        <v/>
      </c>
      <c r="V33" s="95" t="str">
        <f>MID($AN32,$BU33,1)</f>
        <v/>
      </c>
      <c r="W33" s="95" t="str">
        <f>MID($AN32,$BV33,1)</f>
        <v/>
      </c>
      <c r="X33" s="95" t="str">
        <f>MID($AN32,$BW33,1)</f>
        <v/>
      </c>
      <c r="Y33" s="95" t="str">
        <f>MID($AN32,$BX33,1)</f>
        <v/>
      </c>
      <c r="Z33" s="95" t="str">
        <f>MID($AN32,$BY33,1)</f>
        <v/>
      </c>
      <c r="AA33" s="95" t="str">
        <f>MID($AN32,$BZ33,1)</f>
        <v/>
      </c>
      <c r="AB33" s="95" t="str">
        <f>MID($AN32,$CA33,1)</f>
        <v/>
      </c>
      <c r="AC33" s="95" t="str">
        <f>MID($AN32,$CB33,1)</f>
        <v/>
      </c>
      <c r="AD33" s="101" t="str">
        <f>MID($AN32,$CC33,1)</f>
        <v/>
      </c>
      <c r="AE33" s="103"/>
      <c r="AF33" s="9"/>
      <c r="AG33" s="1"/>
      <c r="AH33" s="1"/>
      <c r="AI33" s="1"/>
      <c r="AJ33" s="1"/>
      <c r="AK33" s="141"/>
      <c r="AL33" s="141"/>
      <c r="AM33" s="142"/>
      <c r="AN33" s="155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7"/>
      <c r="BH33" s="79"/>
      <c r="BI33" s="79"/>
      <c r="BJ33" s="79">
        <v>21</v>
      </c>
      <c r="BK33" s="79">
        <v>22</v>
      </c>
      <c r="BL33" s="79">
        <v>23</v>
      </c>
      <c r="BM33" s="79">
        <v>24</v>
      </c>
      <c r="BN33" s="79">
        <v>25</v>
      </c>
      <c r="BO33" s="79">
        <v>26</v>
      </c>
      <c r="BP33" s="79">
        <v>27</v>
      </c>
      <c r="BQ33" s="79">
        <v>28</v>
      </c>
      <c r="BR33" s="79">
        <v>29</v>
      </c>
      <c r="BS33" s="79">
        <v>30</v>
      </c>
      <c r="BT33" s="79">
        <v>31</v>
      </c>
      <c r="BU33" s="79">
        <v>32</v>
      </c>
      <c r="BV33" s="79">
        <v>33</v>
      </c>
      <c r="BW33" s="79">
        <v>34</v>
      </c>
      <c r="BX33" s="79">
        <v>35</v>
      </c>
      <c r="BY33" s="79">
        <v>36</v>
      </c>
      <c r="BZ33" s="79">
        <v>37</v>
      </c>
      <c r="CA33" s="79">
        <v>38</v>
      </c>
      <c r="CB33" s="79">
        <v>39</v>
      </c>
      <c r="CC33" s="79">
        <v>40</v>
      </c>
      <c r="CJ33" s="86">
        <v>3</v>
      </c>
      <c r="CK33" s="86">
        <f>COUNTIF(BM31,$CL$43)</f>
        <v>0</v>
      </c>
      <c r="CL33" s="145" t="s">
        <v>121</v>
      </c>
      <c r="CM33" s="145"/>
      <c r="CN33" t="s">
        <v>126</v>
      </c>
    </row>
    <row r="34" spans="5:98" ht="16.5" customHeight="1" x14ac:dyDescent="0.15">
      <c r="E34" s="1"/>
      <c r="F34" s="1"/>
      <c r="G34" s="235"/>
      <c r="H34" s="243" t="s">
        <v>16</v>
      </c>
      <c r="I34" s="238"/>
      <c r="J34" s="239"/>
      <c r="K34" s="96" t="str">
        <f>MID($AN34,$BJ34,1)</f>
        <v>行</v>
      </c>
      <c r="L34" s="97" t="str">
        <f>MID($AN34,$BK34,1)</f>
        <v>政</v>
      </c>
      <c r="M34" s="97" t="str">
        <f>MID($AN34,$BL34,1)</f>
        <v>書</v>
      </c>
      <c r="N34" s="97" t="str">
        <f>MID($AN34,$BM34,1)</f>
        <v>士</v>
      </c>
      <c r="O34" s="97" t="str">
        <f>MID($AN34,$BN34,1)</f>
        <v>田</v>
      </c>
      <c r="P34" s="97" t="str">
        <f>MID($AN34,$BO34,1)</f>
        <v>中</v>
      </c>
      <c r="Q34" s="97" t="str">
        <f>MID($AN34,$BP34,1)</f>
        <v>ま</v>
      </c>
      <c r="R34" s="97" t="str">
        <f>MID($AN34,$BQ34,1)</f>
        <v>さ</v>
      </c>
      <c r="S34" s="97" t="str">
        <f>MID($AN34,$BR34,1)</f>
        <v>し</v>
      </c>
      <c r="T34" s="97" t="str">
        <f>MID($AN34,$BS34,1)</f>
        <v>事</v>
      </c>
      <c r="U34" s="97" t="str">
        <f>MID($AN34,$BT34,1)</f>
        <v>務</v>
      </c>
      <c r="V34" s="97" t="str">
        <f>MID($AN34,$BU34,1)</f>
        <v>所</v>
      </c>
      <c r="W34" s="97" t="str">
        <f>MID($AN34,$BV34,1)</f>
        <v/>
      </c>
      <c r="X34" s="97" t="str">
        <f>MID($AN34,$BW34,1)</f>
        <v/>
      </c>
      <c r="Y34" s="97" t="str">
        <f>MID($AN34,$BX34,1)</f>
        <v/>
      </c>
      <c r="Z34" s="97" t="str">
        <f>MID($AN34,$BY34,1)</f>
        <v/>
      </c>
      <c r="AA34" s="97" t="str">
        <f>MID($AN34,$BZ34,1)</f>
        <v/>
      </c>
      <c r="AB34" s="97" t="str">
        <f>MID($AN34,$CA34,1)</f>
        <v/>
      </c>
      <c r="AC34" s="97" t="str">
        <f>MID($AN34,$CB34,1)</f>
        <v/>
      </c>
      <c r="AD34" s="100" t="str">
        <f>MID($AN34,$CC34,1)</f>
        <v/>
      </c>
      <c r="AE34" s="103"/>
      <c r="AF34" s="11"/>
      <c r="AG34" s="11"/>
      <c r="AH34" s="32"/>
      <c r="AI34" s="3"/>
      <c r="AJ34" s="3"/>
      <c r="AK34" s="158" t="s">
        <v>95</v>
      </c>
      <c r="AL34" s="158"/>
      <c r="AM34" s="158"/>
      <c r="AN34" s="250" t="str">
        <f>AN15</f>
        <v>行政書士田中まさし事務所</v>
      </c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79"/>
      <c r="BI34" s="79">
        <f>LEN(AN34)</f>
        <v>12</v>
      </c>
      <c r="BJ34" s="79">
        <v>1</v>
      </c>
      <c r="BK34" s="79">
        <v>2</v>
      </c>
      <c r="BL34" s="79">
        <v>3</v>
      </c>
      <c r="BM34" s="79">
        <v>4</v>
      </c>
      <c r="BN34" s="79">
        <v>5</v>
      </c>
      <c r="BO34" s="79">
        <v>6</v>
      </c>
      <c r="BP34" s="79">
        <v>7</v>
      </c>
      <c r="BQ34" s="79">
        <v>8</v>
      </c>
      <c r="BR34" s="79">
        <v>9</v>
      </c>
      <c r="BS34" s="79">
        <v>10</v>
      </c>
      <c r="BT34" s="79">
        <v>11</v>
      </c>
      <c r="BU34" s="79">
        <v>12</v>
      </c>
      <c r="BV34" s="79">
        <v>13</v>
      </c>
      <c r="BW34" s="79">
        <v>14</v>
      </c>
      <c r="BX34" s="79">
        <v>15</v>
      </c>
      <c r="BY34" s="79">
        <v>16</v>
      </c>
      <c r="BZ34" s="79">
        <v>17</v>
      </c>
      <c r="CA34" s="79">
        <v>18</v>
      </c>
      <c r="CB34" s="79">
        <v>19</v>
      </c>
      <c r="CC34" s="79">
        <v>20</v>
      </c>
      <c r="CJ34">
        <v>4</v>
      </c>
      <c r="CK34" s="86">
        <f>COUNTIF(BM31,$CL$44)</f>
        <v>0</v>
      </c>
      <c r="CL34" s="145" t="s">
        <v>122</v>
      </c>
      <c r="CM34" s="145"/>
      <c r="CN34" t="s">
        <v>127</v>
      </c>
    </row>
    <row r="35" spans="5:98" ht="16.5" customHeight="1" thickBot="1" x14ac:dyDescent="0.2">
      <c r="E35" s="1"/>
      <c r="F35" s="1"/>
      <c r="G35" s="236"/>
      <c r="H35" s="240"/>
      <c r="I35" s="241"/>
      <c r="J35" s="242"/>
      <c r="K35" s="98" t="str">
        <f>MID($AN34,$BJ35,1)</f>
        <v/>
      </c>
      <c r="L35" s="99" t="str">
        <f>MID($AN34,$BK35,1)</f>
        <v/>
      </c>
      <c r="M35" s="99" t="str">
        <f>MID($AN34,$BL35,1)</f>
        <v/>
      </c>
      <c r="N35" s="99" t="str">
        <f>MID($AN34,$BM35,1)</f>
        <v/>
      </c>
      <c r="O35" s="99" t="str">
        <f>MID($AN34,$BN35,1)</f>
        <v/>
      </c>
      <c r="P35" s="99" t="str">
        <f>MID($AN34,$BO35,1)</f>
        <v/>
      </c>
      <c r="Q35" s="99" t="str">
        <f>MID($AN34,$BP35,1)</f>
        <v/>
      </c>
      <c r="R35" s="99" t="str">
        <f>MID($AN34,$BQ35,1)</f>
        <v/>
      </c>
      <c r="S35" s="99" t="str">
        <f>MID($AN34,$BR35,1)</f>
        <v/>
      </c>
      <c r="T35" s="99" t="str">
        <f>MID($AN34,$BS35,1)</f>
        <v/>
      </c>
      <c r="U35" s="99" t="str">
        <f>MID($AN34,$BT35,1)</f>
        <v/>
      </c>
      <c r="V35" s="99" t="str">
        <f>MID($AN34,$BU35,1)</f>
        <v/>
      </c>
      <c r="W35" s="99" t="str">
        <f>MID($AN34,$BV35,1)</f>
        <v/>
      </c>
      <c r="X35" s="99" t="str">
        <f>MID($AN34,$BW35,1)</f>
        <v/>
      </c>
      <c r="Y35" s="99" t="str">
        <f>MID($AN34,$BX35,1)</f>
        <v/>
      </c>
      <c r="Z35" s="99" t="str">
        <f>MID($AN34,$BY35,1)</f>
        <v/>
      </c>
      <c r="AA35" s="99" t="str">
        <f>MID($AN34,$BZ35,1)</f>
        <v/>
      </c>
      <c r="AB35" s="99" t="str">
        <f>MID($AN34,$CA35,1)</f>
        <v/>
      </c>
      <c r="AC35" s="99" t="str">
        <f>MID($AN34,$CB35,1)</f>
        <v/>
      </c>
      <c r="AD35" s="102" t="str">
        <f>MID($AN34,$CC35,1)</f>
        <v/>
      </c>
      <c r="AE35" s="103"/>
      <c r="AF35" s="1"/>
      <c r="AG35" s="1"/>
      <c r="AH35" s="9"/>
      <c r="AI35" s="1"/>
      <c r="AJ35" s="1"/>
      <c r="AK35" s="158"/>
      <c r="AL35" s="158"/>
      <c r="AM35" s="158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79"/>
      <c r="BI35" s="79"/>
      <c r="BJ35" s="79">
        <v>21</v>
      </c>
      <c r="BK35" s="79">
        <v>22</v>
      </c>
      <c r="BL35" s="79">
        <v>23</v>
      </c>
      <c r="BM35" s="79">
        <v>24</v>
      </c>
      <c r="BN35" s="79">
        <v>25</v>
      </c>
      <c r="BO35" s="79">
        <v>26</v>
      </c>
      <c r="BP35" s="79">
        <v>27</v>
      </c>
      <c r="BQ35" s="79">
        <v>28</v>
      </c>
      <c r="BR35" s="79">
        <v>29</v>
      </c>
      <c r="BS35" s="79">
        <v>30</v>
      </c>
      <c r="BT35" s="79">
        <v>31</v>
      </c>
      <c r="BU35" s="79">
        <v>32</v>
      </c>
      <c r="BV35" s="79">
        <v>33</v>
      </c>
      <c r="BW35" s="79">
        <v>34</v>
      </c>
      <c r="BX35" s="79">
        <v>35</v>
      </c>
      <c r="BY35" s="79">
        <v>36</v>
      </c>
      <c r="BZ35" s="79">
        <v>37</v>
      </c>
      <c r="CA35" s="79">
        <v>38</v>
      </c>
      <c r="CB35" s="79">
        <v>39</v>
      </c>
      <c r="CC35" s="79">
        <v>40</v>
      </c>
      <c r="CJ35" s="86">
        <v>5</v>
      </c>
      <c r="CK35" s="86">
        <f>COUNTIF(BM31,$CL$45)</f>
        <v>1</v>
      </c>
      <c r="CL35" s="145" t="s">
        <v>123</v>
      </c>
      <c r="CM35" s="145"/>
      <c r="CN35" t="s">
        <v>128</v>
      </c>
    </row>
    <row r="36" spans="5:98" ht="16.5" customHeight="1" thickBot="1" x14ac:dyDescent="0.2">
      <c r="E36" s="1"/>
      <c r="F36" s="1"/>
      <c r="G36" s="39"/>
      <c r="H36" s="40"/>
      <c r="I36" s="40"/>
      <c r="J36" s="4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"/>
      <c r="AG36" s="1"/>
      <c r="AH36" s="9"/>
      <c r="AI36" s="1"/>
      <c r="AJ36" s="1"/>
      <c r="AK36" s="1"/>
      <c r="AL36" s="1"/>
      <c r="AM36" s="1"/>
    </row>
    <row r="37" spans="5:98" ht="16.5" customHeight="1" thickBot="1" x14ac:dyDescent="0.2">
      <c r="E37" s="1"/>
      <c r="F37" s="1"/>
      <c r="G37" s="76"/>
      <c r="H37" s="218" t="s">
        <v>39</v>
      </c>
      <c r="I37" s="203" t="s">
        <v>93</v>
      </c>
      <c r="J37" s="203"/>
      <c r="K37" s="204"/>
      <c r="L37" s="146" t="str">
        <f>AN37</f>
        <v>ｷﾞｮｳｾｲｼｮｼｼﾞﾑｼｮ</v>
      </c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8"/>
      <c r="AF37" s="42"/>
      <c r="AG37" s="46" t="s">
        <v>18</v>
      </c>
      <c r="AH37" s="9"/>
      <c r="AI37" s="1"/>
      <c r="AJ37" s="1"/>
      <c r="AK37" s="141" t="s">
        <v>117</v>
      </c>
      <c r="AL37" s="141"/>
      <c r="AM37" s="141"/>
      <c r="AN37" s="188" t="s">
        <v>135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90"/>
    </row>
    <row r="38" spans="5:98" ht="16.5" customHeight="1" thickBot="1" x14ac:dyDescent="0.2">
      <c r="E38" s="1"/>
      <c r="F38" s="1"/>
      <c r="G38" s="76"/>
      <c r="H38" s="219"/>
      <c r="I38" s="222" t="s">
        <v>40</v>
      </c>
      <c r="J38" s="222"/>
      <c r="K38" s="223"/>
      <c r="L38" s="146" t="str">
        <f>AN38</f>
        <v>行政書士事務所</v>
      </c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8"/>
      <c r="AF38" s="42"/>
      <c r="AG38" s="44" t="s">
        <v>53</v>
      </c>
      <c r="AH38" s="45"/>
      <c r="AI38" s="1"/>
      <c r="AJ38" s="1"/>
      <c r="AK38" s="141" t="s">
        <v>116</v>
      </c>
      <c r="AL38" s="141"/>
      <c r="AM38" s="141"/>
      <c r="AN38" s="188" t="s">
        <v>131</v>
      </c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90"/>
    </row>
    <row r="39" spans="5:98" ht="16.5" customHeight="1" x14ac:dyDescent="0.1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3"/>
      <c r="AI39" s="1"/>
      <c r="AJ39" s="1"/>
      <c r="AK39" s="1"/>
      <c r="AL39" s="1"/>
    </row>
    <row r="40" spans="5:98" ht="16.5" customHeight="1" thickBot="1" x14ac:dyDescent="0.2">
      <c r="E40" s="1"/>
      <c r="F40" s="1"/>
      <c r="G40" s="8" t="s">
        <v>41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53" t="s">
        <v>49</v>
      </c>
      <c r="AA40" s="1"/>
      <c r="AB40" s="1"/>
      <c r="AC40" s="1"/>
      <c r="AD40" s="1"/>
      <c r="AE40" s="1"/>
      <c r="AF40" s="1"/>
      <c r="AG40" s="1"/>
      <c r="AH40" s="29"/>
      <c r="AI40" s="3"/>
      <c r="AJ40" s="3"/>
      <c r="AK40" s="3"/>
      <c r="AL40" s="1"/>
    </row>
    <row r="41" spans="5:98" ht="16.5" customHeight="1" thickBot="1" x14ac:dyDescent="0.2">
      <c r="E41" s="14">
        <v>12</v>
      </c>
      <c r="F41" s="1"/>
      <c r="G41" s="179" t="s">
        <v>36</v>
      </c>
      <c r="H41" s="180"/>
      <c r="I41" s="180"/>
      <c r="J41" s="180"/>
      <c r="K41" s="181"/>
      <c r="L41" s="107" t="str">
        <f>IF(BP41="","",BP41)</f>
        <v/>
      </c>
      <c r="M41" s="132" t="s">
        <v>81</v>
      </c>
      <c r="N41" s="110" t="str">
        <f>BR41</f>
        <v/>
      </c>
      <c r="O41" s="109" t="str">
        <f>BS41</f>
        <v/>
      </c>
      <c r="P41" s="108" t="s">
        <v>11</v>
      </c>
      <c r="Q41" s="110" t="str">
        <f>BT41</f>
        <v/>
      </c>
      <c r="R41" s="109" t="str">
        <f>BU41</f>
        <v/>
      </c>
      <c r="S41" s="132" t="s">
        <v>12</v>
      </c>
      <c r="T41" s="110" t="str">
        <f>BV41</f>
        <v/>
      </c>
      <c r="U41" s="109" t="str">
        <f>BW41</f>
        <v/>
      </c>
      <c r="V41" s="1" t="s">
        <v>13</v>
      </c>
      <c r="W41" s="1"/>
      <c r="X41" s="1"/>
      <c r="Y41" s="1"/>
      <c r="Z41" s="14" t="s">
        <v>37</v>
      </c>
      <c r="AA41" s="1"/>
      <c r="AB41" s="10" t="s">
        <v>47</v>
      </c>
      <c r="AC41" s="1"/>
      <c r="AD41" s="1"/>
      <c r="AE41" s="1"/>
      <c r="AF41" s="1"/>
      <c r="AG41" s="1"/>
      <c r="AH41" s="29"/>
      <c r="AI41" s="3"/>
      <c r="AJ41" s="3"/>
      <c r="AK41" s="3"/>
      <c r="AL41" s="162" t="s">
        <v>130</v>
      </c>
      <c r="AM41" s="163"/>
      <c r="AN41" s="182"/>
      <c r="AO41" s="183"/>
      <c r="AP41" s="183"/>
      <c r="AQ41" s="183"/>
      <c r="AR41" s="184"/>
      <c r="AS41" s="124" t="s">
        <v>118</v>
      </c>
      <c r="AT41" s="167" t="s">
        <v>129</v>
      </c>
      <c r="AU41" s="168"/>
      <c r="AV41" s="185"/>
      <c r="AW41" s="186"/>
      <c r="AX41" s="186"/>
      <c r="AY41" s="186"/>
      <c r="AZ41" s="186"/>
      <c r="BA41" s="187"/>
      <c r="BG41" s="172" t="str">
        <f>IF(AV41="",IF(AN41="","",DATESTRING(AN41)),DATESTRING(AV41))</f>
        <v/>
      </c>
      <c r="BH41" s="172"/>
      <c r="BI41" s="172"/>
      <c r="BJ41" s="172"/>
      <c r="BK41" s="172"/>
      <c r="BL41" s="172"/>
      <c r="BM41" s="145" t="str">
        <f>MID(BG41,1,2)</f>
        <v/>
      </c>
      <c r="BN41" s="145"/>
      <c r="BP41" s="86" t="str">
        <f>IF(BG41="","",VLOOKUP(1,CK41:CN45,4,FALSE))</f>
        <v/>
      </c>
      <c r="BQ41" s="86"/>
      <c r="BR41" s="86" t="str">
        <f>MID(BG41,3,1)</f>
        <v/>
      </c>
      <c r="BS41" s="86" t="str">
        <f>MID(BG41,4,1)</f>
        <v/>
      </c>
      <c r="BT41" s="86" t="str">
        <f>MID(BG41,6,1)</f>
        <v/>
      </c>
      <c r="BU41" s="86" t="str">
        <f>MID(BG41,7,1)</f>
        <v/>
      </c>
      <c r="BV41" s="86" t="str">
        <f>MID(BG41,9,1)</f>
        <v/>
      </c>
      <c r="BW41" s="86" t="str">
        <f>MID(BG41,10,1)</f>
        <v/>
      </c>
      <c r="CJ41" s="86">
        <v>1</v>
      </c>
      <c r="CK41" s="86">
        <f>COUNTIF(BM41,$CL$41)</f>
        <v>0</v>
      </c>
      <c r="CL41" s="145" t="s">
        <v>119</v>
      </c>
      <c r="CM41" s="145"/>
      <c r="CN41" s="86" t="s">
        <v>124</v>
      </c>
    </row>
    <row r="42" spans="5:98" ht="16.5" customHeight="1" thickBot="1" x14ac:dyDescent="0.2">
      <c r="F42" s="1"/>
      <c r="G42" s="47"/>
      <c r="H42" s="179" t="s">
        <v>20</v>
      </c>
      <c r="I42" s="180"/>
      <c r="J42" s="180"/>
      <c r="K42" s="181"/>
      <c r="L42" s="19" t="s">
        <v>21</v>
      </c>
      <c r="M42" s="16" t="s">
        <v>17</v>
      </c>
      <c r="N42" s="1"/>
      <c r="O42" s="1"/>
      <c r="P42" s="1"/>
      <c r="Q42" s="1"/>
      <c r="R42" s="17"/>
      <c r="S42" s="35"/>
      <c r="T42" s="17"/>
      <c r="X42" s="29"/>
      <c r="Y42" s="29"/>
      <c r="Z42" s="29"/>
      <c r="AA42" s="29"/>
      <c r="AB42" s="52" t="s">
        <v>48</v>
      </c>
      <c r="AC42" s="29"/>
      <c r="AD42" s="21"/>
      <c r="AE42" s="21"/>
      <c r="AF42" s="3"/>
      <c r="AG42" s="3"/>
      <c r="AH42" s="3"/>
      <c r="AI42" s="3"/>
      <c r="AJ42" s="3"/>
      <c r="AK42" s="1"/>
      <c r="AL42" s="1"/>
      <c r="CJ42">
        <v>2</v>
      </c>
      <c r="CK42" s="86">
        <f>COUNTIF(BM41,$CL$42)</f>
        <v>0</v>
      </c>
      <c r="CL42" s="145" t="s">
        <v>120</v>
      </c>
      <c r="CM42" s="145"/>
      <c r="CN42" t="s">
        <v>125</v>
      </c>
      <c r="CP42" s="86"/>
      <c r="CQ42" s="86">
        <f>COUNTIF(BM46,CR42)</f>
        <v>0</v>
      </c>
      <c r="CR42" s="145" t="s">
        <v>119</v>
      </c>
      <c r="CS42" s="145"/>
      <c r="CT42" s="86" t="s">
        <v>124</v>
      </c>
    </row>
    <row r="43" spans="5:98" ht="16.5" customHeight="1" thickBot="1" x14ac:dyDescent="0.2">
      <c r="E43" s="28"/>
      <c r="F43" s="1"/>
      <c r="G43" s="37" t="s">
        <v>42</v>
      </c>
      <c r="H43" s="179" t="s">
        <v>22</v>
      </c>
      <c r="I43" s="180"/>
      <c r="J43" s="180"/>
      <c r="K43" s="181"/>
      <c r="L43" s="113" t="str">
        <f>MID(AN43,1,1)</f>
        <v>2</v>
      </c>
      <c r="M43" s="118" t="str">
        <f>MID(AN43,2,1)</f>
        <v>7</v>
      </c>
      <c r="N43" s="2" t="s">
        <v>81</v>
      </c>
      <c r="O43" s="113" t="str">
        <f>MID(AQ43,1,1)</f>
        <v/>
      </c>
      <c r="P43" s="114" t="str">
        <f>MID(AQ43,2,1)</f>
        <v/>
      </c>
      <c r="Q43" s="115" t="str">
        <f>MID(AQ43,3,1)</f>
        <v/>
      </c>
      <c r="R43" s="114" t="str">
        <f>MID(AQ43,4,1)</f>
        <v/>
      </c>
      <c r="S43" s="114" t="str">
        <f>MID(AQ43,5,1)</f>
        <v/>
      </c>
      <c r="T43" s="118" t="str">
        <f>MID(AQ43,6,1)</f>
        <v/>
      </c>
      <c r="U43" s="43" t="s">
        <v>81</v>
      </c>
      <c r="V43" s="18"/>
      <c r="W43" s="2"/>
      <c r="X43" s="35"/>
      <c r="Y43" s="35"/>
      <c r="Z43" s="35"/>
      <c r="AA43" s="35"/>
      <c r="AB43" s="35"/>
      <c r="AC43" s="35"/>
      <c r="AD43" s="23"/>
      <c r="AE43" s="23"/>
      <c r="AF43" s="3"/>
      <c r="AG43" s="1"/>
      <c r="AH43" s="3"/>
      <c r="AI43" s="3"/>
      <c r="AJ43" s="3"/>
      <c r="AK43" s="1"/>
      <c r="AL43" s="1"/>
      <c r="AN43" s="191">
        <v>27</v>
      </c>
      <c r="AO43" s="193"/>
      <c r="AP43" t="s">
        <v>81</v>
      </c>
      <c r="AQ43" s="191"/>
      <c r="AR43" s="192"/>
      <c r="AS43" s="192"/>
      <c r="AT43" s="192"/>
      <c r="AU43" s="192"/>
      <c r="AV43" s="192"/>
      <c r="AW43" s="193"/>
      <c r="AX43" s="194" t="s">
        <v>133</v>
      </c>
      <c r="AY43" s="195"/>
      <c r="AZ43" s="195"/>
      <c r="BA43" s="195"/>
      <c r="BB43" s="195"/>
      <c r="BC43" s="195"/>
      <c r="BD43" s="195"/>
      <c r="CJ43" s="86">
        <v>3</v>
      </c>
      <c r="CK43" s="86">
        <f>COUNTIF(BM41,$CL$43)</f>
        <v>0</v>
      </c>
      <c r="CL43" s="145" t="s">
        <v>121</v>
      </c>
      <c r="CM43" s="145"/>
      <c r="CN43" t="s">
        <v>126</v>
      </c>
      <c r="CQ43" s="86">
        <f>COUNTIF(BM46,CR43)</f>
        <v>0</v>
      </c>
      <c r="CR43" s="145" t="s">
        <v>120</v>
      </c>
      <c r="CS43" s="145"/>
      <c r="CT43" t="s">
        <v>125</v>
      </c>
    </row>
    <row r="44" spans="5:98" ht="16.5" customHeight="1" thickBot="1" x14ac:dyDescent="0.2">
      <c r="E44" s="1"/>
      <c r="F44" s="1"/>
      <c r="G44" s="37" t="s">
        <v>43</v>
      </c>
      <c r="H44" s="179" t="s">
        <v>23</v>
      </c>
      <c r="I44" s="180"/>
      <c r="J44" s="180"/>
      <c r="K44" s="181"/>
      <c r="L44" s="92" t="str">
        <f>MID($AN44,$BJ44,1)</f>
        <v/>
      </c>
      <c r="M44" s="93" t="str">
        <f>MID($AN44,$BK44,1)</f>
        <v/>
      </c>
      <c r="N44" s="93" t="str">
        <f>MID($AN44,$BL44,1)</f>
        <v/>
      </c>
      <c r="O44" s="93" t="str">
        <f>MID($AN44,$BM44,1)</f>
        <v/>
      </c>
      <c r="P44" s="93" t="str">
        <f>MID($AN44,$BN44,1)</f>
        <v/>
      </c>
      <c r="Q44" s="93" t="str">
        <f>MID($AN44,$BO44,1)</f>
        <v/>
      </c>
      <c r="R44" s="93" t="str">
        <f>MID($AN44,$BP44,1)</f>
        <v/>
      </c>
      <c r="S44" s="93" t="str">
        <f>MID($AN44,$BQ44,1)</f>
        <v/>
      </c>
      <c r="T44" s="93" t="str">
        <f>MID($AN44,$BR44,1)</f>
        <v/>
      </c>
      <c r="U44" s="93" t="str">
        <f>MID($AN44,$BS44,1)</f>
        <v/>
      </c>
      <c r="V44" s="93" t="str">
        <f>MID($AN44,$BT44,1)</f>
        <v/>
      </c>
      <c r="W44" s="93" t="str">
        <f>MID($AN44,$BU44,1)</f>
        <v/>
      </c>
      <c r="X44" s="93" t="str">
        <f>MID($AN44,$BV44,1)</f>
        <v/>
      </c>
      <c r="Y44" s="93" t="str">
        <f>MID($AN44,$BW44,1)</f>
        <v/>
      </c>
      <c r="Z44" s="93" t="str">
        <f>MID($AN44,$BX44,1)</f>
        <v/>
      </c>
      <c r="AA44" s="93" t="str">
        <f>MID($AN44,$BY44,1)</f>
        <v/>
      </c>
      <c r="AB44" s="93" t="str">
        <f>MID($AN44,$BZ44,1)</f>
        <v/>
      </c>
      <c r="AC44" s="93" t="str">
        <f>MID($AN44,$CA44,1)</f>
        <v/>
      </c>
      <c r="AD44" s="93" t="str">
        <f>MID($AN44,$CB44,1)</f>
        <v/>
      </c>
      <c r="AE44" s="100" t="str">
        <f>MID($AN44,$CC44,1)</f>
        <v/>
      </c>
      <c r="AF44" s="3"/>
      <c r="AG44" s="1"/>
      <c r="AH44" s="1"/>
      <c r="AI44" s="1"/>
      <c r="AJ44" s="1"/>
      <c r="AK44" s="1"/>
      <c r="AL44" s="139" t="s">
        <v>142</v>
      </c>
      <c r="AM44" s="140"/>
      <c r="AN44" s="188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90"/>
      <c r="BH44" s="116"/>
      <c r="BI44" s="79">
        <f>LEN(AN44)</f>
        <v>0</v>
      </c>
      <c r="BJ44" s="79">
        <v>1</v>
      </c>
      <c r="BK44" s="79">
        <v>2</v>
      </c>
      <c r="BL44" s="79">
        <v>3</v>
      </c>
      <c r="BM44" s="79">
        <v>4</v>
      </c>
      <c r="BN44" s="79">
        <v>5</v>
      </c>
      <c r="BO44" s="79">
        <v>6</v>
      </c>
      <c r="BP44" s="79">
        <v>7</v>
      </c>
      <c r="BQ44" s="79">
        <v>8</v>
      </c>
      <c r="BR44" s="79">
        <v>9</v>
      </c>
      <c r="BS44" s="79">
        <v>10</v>
      </c>
      <c r="BT44" s="79">
        <v>11</v>
      </c>
      <c r="BU44" s="79">
        <v>12</v>
      </c>
      <c r="BV44" s="79">
        <v>13</v>
      </c>
      <c r="BW44" s="79">
        <v>14</v>
      </c>
      <c r="BX44" s="79">
        <v>15</v>
      </c>
      <c r="BY44" s="79">
        <v>16</v>
      </c>
      <c r="BZ44" s="79">
        <v>17</v>
      </c>
      <c r="CA44" s="79">
        <v>18</v>
      </c>
      <c r="CB44" s="79">
        <v>19</v>
      </c>
      <c r="CC44" s="79">
        <v>20</v>
      </c>
      <c r="CD44" s="79"/>
      <c r="CJ44">
        <v>4</v>
      </c>
      <c r="CK44" s="86">
        <f>COUNTIF(BM41,$CL$44)</f>
        <v>0</v>
      </c>
      <c r="CL44" s="145" t="s">
        <v>122</v>
      </c>
      <c r="CM44" s="145"/>
      <c r="CN44" t="s">
        <v>127</v>
      </c>
      <c r="CP44" s="86"/>
      <c r="CQ44" s="86">
        <f>COUNTIF(BM46,CR44)</f>
        <v>0</v>
      </c>
      <c r="CR44" s="145" t="s">
        <v>121</v>
      </c>
      <c r="CS44" s="145"/>
      <c r="CT44" t="s">
        <v>126</v>
      </c>
    </row>
    <row r="45" spans="5:98" ht="16.5" customHeight="1" thickBot="1" x14ac:dyDescent="0.2">
      <c r="E45" s="1"/>
      <c r="F45" s="1"/>
      <c r="G45" s="37" t="s">
        <v>44</v>
      </c>
      <c r="H45" s="179" t="s">
        <v>24</v>
      </c>
      <c r="I45" s="180"/>
      <c r="J45" s="180"/>
      <c r="K45" s="181"/>
      <c r="L45" s="87" t="str">
        <f>MID($AN45,$BJ45,1)</f>
        <v/>
      </c>
      <c r="M45" s="89" t="str">
        <f>MID($AN45,$BK45,1)</f>
        <v/>
      </c>
      <c r="N45" s="89" t="str">
        <f>MID($AN45,$BL45,1)</f>
        <v/>
      </c>
      <c r="O45" s="89" t="str">
        <f>MID($AN45,$BM45,1)</f>
        <v/>
      </c>
      <c r="P45" s="89" t="str">
        <f>MID($AN45,$BN45,1)</f>
        <v/>
      </c>
      <c r="Q45" s="89" t="str">
        <f>MID($AN45,$BO45,1)</f>
        <v/>
      </c>
      <c r="R45" s="89" t="str">
        <f>MID($AN45,$BP45,1)</f>
        <v/>
      </c>
      <c r="S45" s="89" t="str">
        <f>MID($AN45,$BQ45,1)</f>
        <v/>
      </c>
      <c r="T45" s="89" t="str">
        <f>MID($AN45,$BR45,1)</f>
        <v/>
      </c>
      <c r="U45" s="89" t="str">
        <f>MID($AN45,$BS45,1)</f>
        <v/>
      </c>
      <c r="V45" s="89" t="str">
        <f>MID($AN45,$BT45,1)</f>
        <v/>
      </c>
      <c r="W45" s="89" t="str">
        <f>MID($AN45,$BU45,1)</f>
        <v/>
      </c>
      <c r="X45" s="89" t="str">
        <f>MID($AN45,$BV45,1)</f>
        <v/>
      </c>
      <c r="Y45" s="89" t="str">
        <f>MID($AN45,$BW45,1)</f>
        <v/>
      </c>
      <c r="Z45" s="89" t="str">
        <f>MID($AN45,$BX45,1)</f>
        <v/>
      </c>
      <c r="AA45" s="89" t="str">
        <f>MID($AN45,$BY45,1)</f>
        <v/>
      </c>
      <c r="AB45" s="89" t="str">
        <f>MID($AN45,$BZ45,1)</f>
        <v/>
      </c>
      <c r="AC45" s="89" t="str">
        <f>MID($AN45,$CA45,1)</f>
        <v/>
      </c>
      <c r="AD45" s="89" t="str">
        <f>MID($AN45,$CB45,1)</f>
        <v/>
      </c>
      <c r="AE45" s="117" t="str">
        <f>MID($AN45,$CC45,1)</f>
        <v/>
      </c>
      <c r="AF45" s="1"/>
      <c r="AG45" s="50"/>
      <c r="AH45" s="3"/>
      <c r="AI45" s="1"/>
      <c r="AJ45" s="1"/>
      <c r="AK45" s="1"/>
      <c r="AL45" s="139" t="s">
        <v>141</v>
      </c>
      <c r="AM45" s="140"/>
      <c r="AN45" s="188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90"/>
      <c r="BI45" s="79">
        <f>LEN(AN45)</f>
        <v>0</v>
      </c>
      <c r="BJ45" s="79">
        <v>1</v>
      </c>
      <c r="BK45" s="79">
        <v>2</v>
      </c>
      <c r="BL45" s="79">
        <v>3</v>
      </c>
      <c r="BM45" s="79">
        <v>4</v>
      </c>
      <c r="BN45" s="79">
        <v>5</v>
      </c>
      <c r="BO45" s="79">
        <v>6</v>
      </c>
      <c r="BP45" s="79">
        <v>7</v>
      </c>
      <c r="BQ45" s="79">
        <v>8</v>
      </c>
      <c r="BR45" s="79">
        <v>9</v>
      </c>
      <c r="BS45" s="79">
        <v>10</v>
      </c>
      <c r="BT45" s="79">
        <v>11</v>
      </c>
      <c r="BU45" s="79">
        <v>12</v>
      </c>
      <c r="BV45" s="79">
        <v>13</v>
      </c>
      <c r="BW45" s="79">
        <v>14</v>
      </c>
      <c r="BX45" s="79">
        <v>15</v>
      </c>
      <c r="BY45" s="79">
        <v>16</v>
      </c>
      <c r="BZ45" s="79">
        <v>17</v>
      </c>
      <c r="CA45" s="79">
        <v>18</v>
      </c>
      <c r="CB45" s="79">
        <v>19</v>
      </c>
      <c r="CC45" s="79">
        <v>20</v>
      </c>
      <c r="CJ45" s="86">
        <v>5</v>
      </c>
      <c r="CK45" s="86">
        <f>COUNTIF(BM41,$CL$45)</f>
        <v>0</v>
      </c>
      <c r="CL45" s="145" t="s">
        <v>123</v>
      </c>
      <c r="CM45" s="145"/>
      <c r="CN45" t="s">
        <v>128</v>
      </c>
      <c r="CQ45" s="86">
        <f>COUNTIF(BM46,CR45)</f>
        <v>0</v>
      </c>
      <c r="CR45" s="145" t="s">
        <v>122</v>
      </c>
      <c r="CS45" s="145"/>
      <c r="CT45" t="s">
        <v>127</v>
      </c>
    </row>
    <row r="46" spans="5:98" ht="16.5" customHeight="1" thickBot="1" x14ac:dyDescent="0.2">
      <c r="E46" s="1"/>
      <c r="F46" s="1"/>
      <c r="G46" s="48"/>
      <c r="H46" s="179" t="s">
        <v>25</v>
      </c>
      <c r="I46" s="180"/>
      <c r="J46" s="180"/>
      <c r="K46" s="181"/>
      <c r="L46" s="107" t="str">
        <f>IF(BP46="","",BP46)</f>
        <v/>
      </c>
      <c r="M46" s="132" t="s">
        <v>81</v>
      </c>
      <c r="N46" s="110" t="str">
        <f>BR46</f>
        <v/>
      </c>
      <c r="O46" s="109" t="str">
        <f>BS46</f>
        <v/>
      </c>
      <c r="P46" s="108" t="s">
        <v>11</v>
      </c>
      <c r="Q46" s="110" t="str">
        <f>BT46</f>
        <v/>
      </c>
      <c r="R46" s="109" t="str">
        <f>BU46</f>
        <v/>
      </c>
      <c r="S46" s="132" t="s">
        <v>12</v>
      </c>
      <c r="T46" s="110" t="str">
        <f>BV46</f>
        <v/>
      </c>
      <c r="U46" s="109" t="str">
        <f>BW46</f>
        <v/>
      </c>
      <c r="V46" s="1" t="s">
        <v>13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3"/>
      <c r="AI46" s="3"/>
      <c r="AJ46" s="3"/>
      <c r="AK46" s="3"/>
      <c r="AL46" s="162" t="s">
        <v>130</v>
      </c>
      <c r="AM46" s="163"/>
      <c r="AN46" s="182"/>
      <c r="AO46" s="183"/>
      <c r="AP46" s="183"/>
      <c r="AQ46" s="183"/>
      <c r="AR46" s="184"/>
      <c r="AS46" s="124" t="s">
        <v>118</v>
      </c>
      <c r="AT46" s="165" t="s">
        <v>129</v>
      </c>
      <c r="AU46" s="166"/>
      <c r="AV46" s="185"/>
      <c r="AW46" s="186"/>
      <c r="AX46" s="186"/>
      <c r="AY46" s="186"/>
      <c r="AZ46" s="186"/>
      <c r="BA46" s="187"/>
      <c r="BG46" s="172" t="str">
        <f>IF(AV46="",IF(AN46="","",DATESTRING(AN46)),DATESTRING(AV46))</f>
        <v/>
      </c>
      <c r="BH46" s="172"/>
      <c r="BI46" s="172"/>
      <c r="BJ46" s="172"/>
      <c r="BK46" s="172"/>
      <c r="BL46" s="172"/>
      <c r="BM46" s="145" t="str">
        <f>MID(BG46,1,2)</f>
        <v/>
      </c>
      <c r="BN46" s="145"/>
      <c r="BP46" s="86" t="str">
        <f>IF(BG46="","",VLOOKUP(1,CQ42:CT46,4,FALSE))</f>
        <v/>
      </c>
      <c r="BQ46" s="86"/>
      <c r="BR46" s="86" t="str">
        <f>MID(BG46,3,1)</f>
        <v/>
      </c>
      <c r="BS46" s="86" t="str">
        <f>MID(BG46,4,1)</f>
        <v/>
      </c>
      <c r="BT46" s="86" t="str">
        <f>MID(BG46,6,1)</f>
        <v/>
      </c>
      <c r="BU46" s="86" t="str">
        <f>MID(BG46,7,1)</f>
        <v/>
      </c>
      <c r="BV46" s="86" t="str">
        <f>MID(BG46,9,1)</f>
        <v/>
      </c>
      <c r="BW46" s="86" t="str">
        <f>MID(BG46,10,1)</f>
        <v/>
      </c>
      <c r="CP46" s="86"/>
      <c r="CQ46" s="86">
        <f>COUNTIF(BM46,CR46)</f>
        <v>0</v>
      </c>
      <c r="CR46" s="145" t="s">
        <v>123</v>
      </c>
      <c r="CS46" s="145"/>
      <c r="CT46" t="s">
        <v>128</v>
      </c>
    </row>
    <row r="47" spans="5:98" ht="16.5" customHeight="1" thickBot="1" x14ac:dyDescent="0.2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3"/>
      <c r="AI47" s="3"/>
      <c r="AJ47" s="1"/>
      <c r="AK47" s="1"/>
      <c r="AL47" s="1"/>
    </row>
    <row r="48" spans="5:98" ht="16.5" customHeight="1" thickBot="1" x14ac:dyDescent="0.2">
      <c r="E48" s="1"/>
      <c r="F48" s="1"/>
      <c r="H48" s="179" t="s">
        <v>36</v>
      </c>
      <c r="I48" s="180"/>
      <c r="J48" s="180"/>
      <c r="K48" s="181"/>
      <c r="L48" s="107" t="str">
        <f>IF(BP48="","",BP48)</f>
        <v/>
      </c>
      <c r="M48" s="132" t="s">
        <v>81</v>
      </c>
      <c r="N48" s="110" t="str">
        <f>BR48</f>
        <v/>
      </c>
      <c r="O48" s="109" t="str">
        <f>BS48</f>
        <v/>
      </c>
      <c r="P48" s="108" t="s">
        <v>11</v>
      </c>
      <c r="Q48" s="110" t="str">
        <f>BT48</f>
        <v/>
      </c>
      <c r="R48" s="109" t="str">
        <f>BU48</f>
        <v/>
      </c>
      <c r="S48" s="132" t="s">
        <v>12</v>
      </c>
      <c r="T48" s="110" t="str">
        <f>BV48</f>
        <v/>
      </c>
      <c r="U48" s="109" t="str">
        <f>BW48</f>
        <v/>
      </c>
      <c r="V48" s="1" t="s">
        <v>13</v>
      </c>
      <c r="W48" s="1"/>
      <c r="X48" s="1"/>
      <c r="Y48" s="1"/>
      <c r="Z48" s="28"/>
      <c r="AA48" s="1"/>
      <c r="AB48" s="10"/>
      <c r="AC48" s="1"/>
      <c r="AD48" s="1"/>
      <c r="AE48" s="1"/>
      <c r="AF48" s="1"/>
      <c r="AG48" s="1"/>
      <c r="AH48" s="1"/>
      <c r="AI48" s="1"/>
      <c r="AJ48" s="1"/>
      <c r="AK48" s="1"/>
      <c r="AL48" s="162" t="s">
        <v>130</v>
      </c>
      <c r="AM48" s="163"/>
      <c r="AN48" s="182"/>
      <c r="AO48" s="183"/>
      <c r="AP48" s="183"/>
      <c r="AQ48" s="183"/>
      <c r="AR48" s="184"/>
      <c r="AS48" s="111" t="s">
        <v>118</v>
      </c>
      <c r="AT48" s="167" t="s">
        <v>129</v>
      </c>
      <c r="AU48" s="168"/>
      <c r="AV48" s="185"/>
      <c r="AW48" s="186"/>
      <c r="AX48" s="186"/>
      <c r="AY48" s="186"/>
      <c r="AZ48" s="186"/>
      <c r="BA48" s="187"/>
      <c r="BG48" s="172" t="str">
        <f>IF(AV48="",IF(AN48="","",DATESTRING(AN48)),DATESTRING(AV48))</f>
        <v/>
      </c>
      <c r="BH48" s="172"/>
      <c r="BI48" s="172"/>
      <c r="BJ48" s="172"/>
      <c r="BK48" s="172"/>
      <c r="BL48" s="172"/>
      <c r="BM48" s="145" t="str">
        <f>MID(BG48,1,2)</f>
        <v/>
      </c>
      <c r="BN48" s="145"/>
      <c r="BP48" s="86" t="str">
        <f>IF(BG48="","",VLOOKUP(1,CK48:CN52,4,FALSE))</f>
        <v/>
      </c>
      <c r="BQ48" s="86"/>
      <c r="BR48" s="86" t="str">
        <f>MID(BG48,3,1)</f>
        <v/>
      </c>
      <c r="BS48" s="86" t="str">
        <f>MID(BG48,4,1)</f>
        <v/>
      </c>
      <c r="BT48" s="86" t="str">
        <f>MID(BG48,6,1)</f>
        <v/>
      </c>
      <c r="BU48" s="86" t="str">
        <f>MID(BG48,7,1)</f>
        <v/>
      </c>
      <c r="BV48" s="86" t="str">
        <f>MID(BG48,9,1)</f>
        <v/>
      </c>
      <c r="BW48" s="86" t="str">
        <f>MID(BG48,10,1)</f>
        <v/>
      </c>
      <c r="CJ48" s="86">
        <v>1</v>
      </c>
      <c r="CK48" s="86">
        <f>COUNTIF(BM48,$CL$41)</f>
        <v>0</v>
      </c>
      <c r="CL48" s="145" t="s">
        <v>119</v>
      </c>
      <c r="CM48" s="145"/>
      <c r="CN48" s="86" t="s">
        <v>124</v>
      </c>
    </row>
    <row r="49" spans="4:98" ht="16.5" customHeight="1" thickBot="1" x14ac:dyDescent="0.2">
      <c r="E49" s="1"/>
      <c r="F49" s="1"/>
      <c r="H49" s="47"/>
      <c r="I49" s="215" t="s">
        <v>20</v>
      </c>
      <c r="J49" s="216"/>
      <c r="K49" s="217"/>
      <c r="L49" s="19" t="s">
        <v>21</v>
      </c>
      <c r="M49" s="16" t="s">
        <v>17</v>
      </c>
      <c r="N49" s="1"/>
      <c r="O49" s="1"/>
      <c r="P49" s="1"/>
      <c r="Q49" s="1"/>
      <c r="R49" s="17"/>
      <c r="S49" s="17"/>
      <c r="T49" s="17"/>
      <c r="X49" s="29"/>
      <c r="Y49" s="29"/>
      <c r="Z49" s="29"/>
      <c r="AA49" s="29"/>
      <c r="AB49" s="52"/>
      <c r="AC49" s="29"/>
      <c r="AD49" s="21"/>
      <c r="AE49" s="21"/>
      <c r="AF49" s="1"/>
      <c r="AG49" s="1"/>
      <c r="AH49" s="1"/>
      <c r="AI49" s="1"/>
      <c r="AJ49" s="1"/>
      <c r="AK49" s="1"/>
      <c r="AL49" s="1"/>
      <c r="CJ49">
        <v>2</v>
      </c>
      <c r="CK49" s="86">
        <f>COUNTIF(BM48,$CL$42)</f>
        <v>0</v>
      </c>
      <c r="CL49" s="145" t="s">
        <v>120</v>
      </c>
      <c r="CM49" s="145"/>
      <c r="CN49" t="s">
        <v>125</v>
      </c>
      <c r="CP49" s="86"/>
      <c r="CQ49" s="86">
        <f>COUNTIF(BM53,CR49)</f>
        <v>0</v>
      </c>
      <c r="CR49" s="145" t="s">
        <v>119</v>
      </c>
      <c r="CS49" s="145"/>
      <c r="CT49" s="86" t="s">
        <v>124</v>
      </c>
    </row>
    <row r="50" spans="4:98" ht="16.5" customHeight="1" thickBot="1" x14ac:dyDescent="0.2">
      <c r="E50" s="1"/>
      <c r="F50" s="1"/>
      <c r="H50" s="37" t="s">
        <v>42</v>
      </c>
      <c r="I50" s="202" t="s">
        <v>22</v>
      </c>
      <c r="J50" s="203"/>
      <c r="K50" s="204"/>
      <c r="L50" s="113" t="str">
        <f>MID(AN50,1,1)</f>
        <v>2</v>
      </c>
      <c r="M50" s="118" t="str">
        <f>MID(AN50,2,1)</f>
        <v>7</v>
      </c>
      <c r="N50" s="125" t="s">
        <v>81</v>
      </c>
      <c r="O50" s="113" t="str">
        <f>MID(AQ50,1,1)</f>
        <v/>
      </c>
      <c r="P50" s="114" t="str">
        <f>MID(AQ50,2,1)</f>
        <v/>
      </c>
      <c r="Q50" s="115" t="str">
        <f>MID(AQ50,3,1)</f>
        <v/>
      </c>
      <c r="R50" s="114" t="str">
        <f>MID(AQ50,4,1)</f>
        <v/>
      </c>
      <c r="S50" s="114" t="str">
        <f>MID(AQ50,5,1)</f>
        <v/>
      </c>
      <c r="T50" s="118" t="str">
        <f>MID(AQ50,6,1)</f>
        <v/>
      </c>
      <c r="U50" s="43" t="s">
        <v>81</v>
      </c>
      <c r="V50" s="18"/>
      <c r="W50" s="125"/>
      <c r="X50" s="35"/>
      <c r="Y50" s="35"/>
      <c r="Z50" s="35"/>
      <c r="AA50" s="35"/>
      <c r="AB50" s="35"/>
      <c r="AC50" s="35"/>
      <c r="AD50" s="127"/>
      <c r="AE50" s="127"/>
      <c r="AF50" s="3"/>
      <c r="AG50" s="1"/>
      <c r="AH50" s="3"/>
      <c r="AI50" s="3"/>
      <c r="AJ50" s="3"/>
      <c r="AK50" s="1"/>
      <c r="AL50" s="1"/>
      <c r="AN50" s="191">
        <v>27</v>
      </c>
      <c r="AO50" s="193"/>
      <c r="AP50" t="s">
        <v>81</v>
      </c>
      <c r="AQ50" s="191"/>
      <c r="AR50" s="192"/>
      <c r="AS50" s="192"/>
      <c r="AT50" s="192"/>
      <c r="AU50" s="192"/>
      <c r="AV50" s="192"/>
      <c r="AW50" s="193"/>
      <c r="AX50" s="194" t="s">
        <v>133</v>
      </c>
      <c r="AY50" s="195"/>
      <c r="AZ50" s="195"/>
      <c r="BA50" s="195"/>
      <c r="BB50" s="195"/>
      <c r="BC50" s="195"/>
      <c r="BD50" s="195"/>
      <c r="CJ50" s="86">
        <v>3</v>
      </c>
      <c r="CK50" s="86">
        <f>COUNTIF(BM48,$CL$43)</f>
        <v>0</v>
      </c>
      <c r="CL50" s="145" t="s">
        <v>121</v>
      </c>
      <c r="CM50" s="145"/>
      <c r="CN50" t="s">
        <v>126</v>
      </c>
      <c r="CQ50" s="86">
        <f>COUNTIF(BM53,CR50)</f>
        <v>0</v>
      </c>
      <c r="CR50" s="145" t="s">
        <v>120</v>
      </c>
      <c r="CS50" s="145"/>
      <c r="CT50" t="s">
        <v>125</v>
      </c>
    </row>
    <row r="51" spans="4:98" ht="16.5" customHeight="1" thickBot="1" x14ac:dyDescent="0.2">
      <c r="E51" s="1"/>
      <c r="F51" s="1"/>
      <c r="H51" s="37" t="s">
        <v>43</v>
      </c>
      <c r="I51" s="202" t="s">
        <v>23</v>
      </c>
      <c r="J51" s="203"/>
      <c r="K51" s="204"/>
      <c r="L51" s="92" t="str">
        <f>MID($AN51,$BJ51,1)</f>
        <v/>
      </c>
      <c r="M51" s="93" t="str">
        <f>MID($AN51,$BK51,1)</f>
        <v/>
      </c>
      <c r="N51" s="93" t="str">
        <f>MID($AN51,$BL51,1)</f>
        <v/>
      </c>
      <c r="O51" s="93" t="str">
        <f>MID($AN51,$BM51,1)</f>
        <v/>
      </c>
      <c r="P51" s="93" t="str">
        <f>MID($AN51,$BN51,1)</f>
        <v/>
      </c>
      <c r="Q51" s="93" t="str">
        <f>MID($AN51,$BO51,1)</f>
        <v/>
      </c>
      <c r="R51" s="93" t="str">
        <f>MID($AN51,$BP51,1)</f>
        <v/>
      </c>
      <c r="S51" s="93" t="str">
        <f>MID($AN51,$BQ51,1)</f>
        <v/>
      </c>
      <c r="T51" s="93" t="str">
        <f>MID($AN51,$BR51,1)</f>
        <v/>
      </c>
      <c r="U51" s="93" t="str">
        <f>MID($AN51,$BS51,1)</f>
        <v/>
      </c>
      <c r="V51" s="93" t="str">
        <f>MID($AN51,$BT51,1)</f>
        <v/>
      </c>
      <c r="W51" s="93" t="str">
        <f>MID($AN51,$BU51,1)</f>
        <v/>
      </c>
      <c r="X51" s="93" t="str">
        <f>MID($AN51,$BV51,1)</f>
        <v/>
      </c>
      <c r="Y51" s="93" t="str">
        <f>MID($AN51,$BW51,1)</f>
        <v/>
      </c>
      <c r="Z51" s="93" t="str">
        <f>MID($AN51,$BX51,1)</f>
        <v/>
      </c>
      <c r="AA51" s="93" t="str">
        <f>MID($AN51,$BY51,1)</f>
        <v/>
      </c>
      <c r="AB51" s="93" t="str">
        <f>MID($AN51,$BZ51,1)</f>
        <v/>
      </c>
      <c r="AC51" s="93" t="str">
        <f>MID($AN51,$CA51,1)</f>
        <v/>
      </c>
      <c r="AD51" s="93" t="str">
        <f>MID($AN51,$CB51,1)</f>
        <v/>
      </c>
      <c r="AE51" s="100" t="str">
        <f>MID($AN51,$CC51,1)</f>
        <v/>
      </c>
      <c r="AF51" s="1"/>
      <c r="AG51" s="1"/>
      <c r="AH51" s="1"/>
      <c r="AI51" s="1"/>
      <c r="AJ51" s="1"/>
      <c r="AK51" s="1"/>
      <c r="AL51" s="139" t="s">
        <v>142</v>
      </c>
      <c r="AM51" s="140"/>
      <c r="AN51" s="188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90"/>
      <c r="BI51" s="79">
        <f>LEN(AN51)</f>
        <v>0</v>
      </c>
      <c r="BJ51" s="79">
        <v>1</v>
      </c>
      <c r="BK51" s="79">
        <v>2</v>
      </c>
      <c r="BL51" s="79">
        <v>3</v>
      </c>
      <c r="BM51" s="79">
        <v>4</v>
      </c>
      <c r="BN51" s="79">
        <v>5</v>
      </c>
      <c r="BO51" s="79">
        <v>6</v>
      </c>
      <c r="BP51" s="79">
        <v>7</v>
      </c>
      <c r="BQ51" s="79">
        <v>8</v>
      </c>
      <c r="BR51" s="79">
        <v>9</v>
      </c>
      <c r="BS51" s="79">
        <v>10</v>
      </c>
      <c r="BT51" s="79">
        <v>11</v>
      </c>
      <c r="BU51" s="79">
        <v>12</v>
      </c>
      <c r="BV51" s="79">
        <v>13</v>
      </c>
      <c r="BW51" s="79">
        <v>14</v>
      </c>
      <c r="BX51" s="79">
        <v>15</v>
      </c>
      <c r="BY51" s="79">
        <v>16</v>
      </c>
      <c r="BZ51" s="79">
        <v>17</v>
      </c>
      <c r="CA51" s="79">
        <v>18</v>
      </c>
      <c r="CB51" s="79">
        <v>19</v>
      </c>
      <c r="CC51" s="79">
        <v>20</v>
      </c>
      <c r="CJ51">
        <v>4</v>
      </c>
      <c r="CK51" s="86">
        <f>COUNTIF(BM48,$CL$44)</f>
        <v>0</v>
      </c>
      <c r="CL51" s="145" t="s">
        <v>122</v>
      </c>
      <c r="CM51" s="145"/>
      <c r="CN51" t="s">
        <v>127</v>
      </c>
      <c r="CP51" s="86"/>
      <c r="CQ51" s="86">
        <f>COUNTIF(BM53,CR51)</f>
        <v>0</v>
      </c>
      <c r="CR51" s="145" t="s">
        <v>121</v>
      </c>
      <c r="CS51" s="145"/>
      <c r="CT51" t="s">
        <v>126</v>
      </c>
    </row>
    <row r="52" spans="4:98" ht="16.5" customHeight="1" thickBot="1" x14ac:dyDescent="0.2">
      <c r="E52" s="1"/>
      <c r="F52" s="1"/>
      <c r="H52" s="37" t="s">
        <v>50</v>
      </c>
      <c r="I52" s="202" t="s">
        <v>24</v>
      </c>
      <c r="J52" s="203"/>
      <c r="K52" s="204"/>
      <c r="L52" s="87" t="str">
        <f>MID($AN52,$BJ52,1)</f>
        <v/>
      </c>
      <c r="M52" s="89" t="str">
        <f>MID($AN52,$BK52,1)</f>
        <v/>
      </c>
      <c r="N52" s="89" t="str">
        <f>MID($AN52,$BL52,1)</f>
        <v/>
      </c>
      <c r="O52" s="89" t="str">
        <f>MID($AN52,$BM52,1)</f>
        <v/>
      </c>
      <c r="P52" s="89" t="str">
        <f>MID($AN52,$BN52,1)</f>
        <v/>
      </c>
      <c r="Q52" s="89" t="str">
        <f>MID($AN52,$BO52,1)</f>
        <v/>
      </c>
      <c r="R52" s="89" t="str">
        <f>MID($AN52,$BP52,1)</f>
        <v/>
      </c>
      <c r="S52" s="89" t="str">
        <f>MID($AN52,$BQ52,1)</f>
        <v/>
      </c>
      <c r="T52" s="89" t="str">
        <f>MID($AN52,$BR52,1)</f>
        <v/>
      </c>
      <c r="U52" s="89" t="str">
        <f>MID($AN52,$BS52,1)</f>
        <v/>
      </c>
      <c r="V52" s="89" t="str">
        <f>MID($AN52,$BT52,1)</f>
        <v/>
      </c>
      <c r="W52" s="89" t="str">
        <f>MID($AN52,$BU52,1)</f>
        <v/>
      </c>
      <c r="X52" s="89" t="str">
        <f>MID($AN52,$BV52,1)</f>
        <v/>
      </c>
      <c r="Y52" s="89" t="str">
        <f>MID($AN52,$BW52,1)</f>
        <v/>
      </c>
      <c r="Z52" s="89" t="str">
        <f>MID($AN52,$BX52,1)</f>
        <v/>
      </c>
      <c r="AA52" s="89" t="str">
        <f>MID($AN52,$BY52,1)</f>
        <v/>
      </c>
      <c r="AB52" s="89" t="str">
        <f>MID($AN52,$BZ52,1)</f>
        <v/>
      </c>
      <c r="AC52" s="89" t="str">
        <f>MID($AN52,$CA52,1)</f>
        <v/>
      </c>
      <c r="AD52" s="89" t="str">
        <f>MID($AN52,$CB52,1)</f>
        <v/>
      </c>
      <c r="AE52" s="117" t="str">
        <f>MID($AN52,$CC52,1)</f>
        <v/>
      </c>
      <c r="AF52" s="1"/>
      <c r="AG52" s="1"/>
      <c r="AH52" s="46" t="s">
        <v>18</v>
      </c>
      <c r="AI52" s="1"/>
      <c r="AJ52" s="1"/>
      <c r="AK52" s="1"/>
      <c r="AL52" s="139" t="s">
        <v>141</v>
      </c>
      <c r="AM52" s="140"/>
      <c r="AN52" s="188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90"/>
      <c r="BI52" s="79">
        <f>LEN(AN52)</f>
        <v>0</v>
      </c>
      <c r="BJ52" s="79">
        <v>1</v>
      </c>
      <c r="BK52" s="79">
        <v>2</v>
      </c>
      <c r="BL52" s="79">
        <v>3</v>
      </c>
      <c r="BM52" s="79">
        <v>4</v>
      </c>
      <c r="BN52" s="79">
        <v>5</v>
      </c>
      <c r="BO52" s="79">
        <v>6</v>
      </c>
      <c r="BP52" s="79">
        <v>7</v>
      </c>
      <c r="BQ52" s="79">
        <v>8</v>
      </c>
      <c r="BR52" s="79">
        <v>9</v>
      </c>
      <c r="BS52" s="79">
        <v>10</v>
      </c>
      <c r="BT52" s="79">
        <v>11</v>
      </c>
      <c r="BU52" s="79">
        <v>12</v>
      </c>
      <c r="BV52" s="79">
        <v>13</v>
      </c>
      <c r="BW52" s="79">
        <v>14</v>
      </c>
      <c r="BX52" s="79">
        <v>15</v>
      </c>
      <c r="BY52" s="79">
        <v>16</v>
      </c>
      <c r="BZ52" s="79">
        <v>17</v>
      </c>
      <c r="CA52" s="79">
        <v>18</v>
      </c>
      <c r="CB52" s="79">
        <v>19</v>
      </c>
      <c r="CC52" s="79">
        <v>20</v>
      </c>
      <c r="CJ52" s="86">
        <v>5</v>
      </c>
      <c r="CK52" s="86">
        <f>COUNTIF(BM48,$CL$45)</f>
        <v>0</v>
      </c>
      <c r="CL52" s="145" t="s">
        <v>123</v>
      </c>
      <c r="CM52" s="145"/>
      <c r="CN52" t="s">
        <v>128</v>
      </c>
      <c r="CQ52" s="86">
        <f>COUNTIF(BM53,CR52)</f>
        <v>0</v>
      </c>
      <c r="CR52" s="145" t="s">
        <v>122</v>
      </c>
      <c r="CS52" s="145"/>
      <c r="CT52" t="s">
        <v>127</v>
      </c>
    </row>
    <row r="53" spans="4:98" ht="16.5" customHeight="1" thickBot="1" x14ac:dyDescent="0.2">
      <c r="E53" s="1"/>
      <c r="F53" s="1"/>
      <c r="H53" s="48"/>
      <c r="I53" s="202" t="s">
        <v>25</v>
      </c>
      <c r="J53" s="203"/>
      <c r="K53" s="204"/>
      <c r="L53" s="107" t="str">
        <f>IF(BP53="","",BP53)</f>
        <v/>
      </c>
      <c r="M53" s="132" t="s">
        <v>81</v>
      </c>
      <c r="N53" s="110" t="str">
        <f>BR53</f>
        <v/>
      </c>
      <c r="O53" s="109" t="str">
        <f>BS53</f>
        <v/>
      </c>
      <c r="P53" s="108" t="s">
        <v>11</v>
      </c>
      <c r="Q53" s="110" t="str">
        <f>BT53</f>
        <v/>
      </c>
      <c r="R53" s="109" t="str">
        <f>BU53</f>
        <v/>
      </c>
      <c r="S53" s="132" t="s">
        <v>12</v>
      </c>
      <c r="T53" s="110" t="str">
        <f>BV53</f>
        <v/>
      </c>
      <c r="U53" s="109" t="str">
        <f>BW53</f>
        <v/>
      </c>
      <c r="V53" s="1" t="s">
        <v>13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44" t="s">
        <v>53</v>
      </c>
      <c r="AI53" s="1"/>
      <c r="AJ53" s="1"/>
      <c r="AK53" s="1"/>
      <c r="AL53" s="162" t="s">
        <v>130</v>
      </c>
      <c r="AM53" s="163"/>
      <c r="AN53" s="182"/>
      <c r="AO53" s="183"/>
      <c r="AP53" s="183"/>
      <c r="AQ53" s="183"/>
      <c r="AR53" s="184"/>
      <c r="AS53" s="111" t="s">
        <v>118</v>
      </c>
      <c r="AT53" s="167" t="s">
        <v>129</v>
      </c>
      <c r="AU53" s="168"/>
      <c r="AV53" s="185"/>
      <c r="AW53" s="186"/>
      <c r="AX53" s="186"/>
      <c r="AY53" s="186"/>
      <c r="AZ53" s="186"/>
      <c r="BA53" s="187"/>
      <c r="BG53" s="172" t="str">
        <f>IF(AV53="",IF(AN53="","",DATESTRING(AN53)),DATESTRING(AV53))</f>
        <v/>
      </c>
      <c r="BH53" s="172"/>
      <c r="BI53" s="172"/>
      <c r="BJ53" s="172"/>
      <c r="BK53" s="172"/>
      <c r="BL53" s="172"/>
      <c r="BM53" s="145" t="str">
        <f>MID(BG53,1,2)</f>
        <v/>
      </c>
      <c r="BN53" s="145"/>
      <c r="BP53" s="86" t="str">
        <f>IF(BG53="","",VLOOKUP(1,CQ49:CT53,4,FALSE))</f>
        <v/>
      </c>
      <c r="BQ53" s="86"/>
      <c r="BR53" s="86" t="str">
        <f>MID(BG53,3,1)</f>
        <v/>
      </c>
      <c r="BS53" s="86" t="str">
        <f>MID(BG53,4,1)</f>
        <v/>
      </c>
      <c r="BT53" s="86" t="str">
        <f>MID(BG53,6,1)</f>
        <v/>
      </c>
      <c r="BU53" s="86" t="str">
        <f>MID(BG53,7,1)</f>
        <v/>
      </c>
      <c r="BV53" s="86" t="str">
        <f>MID(BG53,9,1)</f>
        <v/>
      </c>
      <c r="BW53" s="86" t="str">
        <f>MID(BG53,10,1)</f>
        <v/>
      </c>
      <c r="CP53" s="86"/>
      <c r="CQ53" s="86">
        <f>COUNTIF(BM53,CR53)</f>
        <v>0</v>
      </c>
      <c r="CR53" s="145" t="s">
        <v>123</v>
      </c>
      <c r="CS53" s="145"/>
      <c r="CT53" t="s">
        <v>128</v>
      </c>
    </row>
    <row r="54" spans="4:98" ht="12" customHeight="1" x14ac:dyDescent="0.15">
      <c r="E54" s="1"/>
      <c r="F54" s="1"/>
      <c r="H54" s="21"/>
      <c r="I54" s="40"/>
      <c r="J54" s="40"/>
      <c r="K54" s="40"/>
      <c r="L54" s="28"/>
      <c r="M54" s="2"/>
      <c r="N54" s="28"/>
      <c r="O54" s="28"/>
      <c r="P54" s="2"/>
      <c r="Q54" s="28"/>
      <c r="R54" s="28"/>
      <c r="S54" s="2"/>
      <c r="T54" s="28"/>
      <c r="U54" s="28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3"/>
      <c r="AI54" s="1"/>
      <c r="AJ54" s="1"/>
      <c r="AK54" s="1"/>
      <c r="AL54" s="1"/>
    </row>
    <row r="55" spans="4:98" ht="16.5" customHeight="1" x14ac:dyDescent="0.15"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"/>
      <c r="AJ55" s="1"/>
      <c r="AK55" s="1"/>
      <c r="AL55" s="1"/>
    </row>
    <row r="57" spans="4:98" ht="16.5" customHeight="1" thickBot="1" x14ac:dyDescent="0.2">
      <c r="D57" s="139" t="s">
        <v>51</v>
      </c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</row>
    <row r="58" spans="4:98" ht="16.5" customHeight="1" thickBot="1" x14ac:dyDescent="0.2">
      <c r="AC58" s="22" t="s">
        <v>28</v>
      </c>
      <c r="AD58" s="26" t="s">
        <v>52</v>
      </c>
      <c r="AE58" s="27" t="s">
        <v>1</v>
      </c>
    </row>
    <row r="60" spans="4:98" ht="16.5" customHeight="1" thickBot="1" x14ac:dyDescent="0.2">
      <c r="G60" s="1"/>
      <c r="H60" s="1"/>
      <c r="I60" s="1" t="s">
        <v>5</v>
      </c>
      <c r="J60" s="1"/>
      <c r="K60" s="1"/>
      <c r="L60" s="1"/>
      <c r="M60" s="3"/>
      <c r="N60" s="1"/>
      <c r="O60" s="1"/>
      <c r="P60" s="1"/>
      <c r="Q60" s="1"/>
      <c r="R60" s="1" t="s">
        <v>7</v>
      </c>
      <c r="S60" s="1"/>
      <c r="T60" s="1"/>
      <c r="U60" s="1"/>
      <c r="V60" s="1"/>
      <c r="W60" s="1"/>
      <c r="X60" s="1"/>
      <c r="Y60" s="1"/>
      <c r="Z60" s="1"/>
    </row>
    <row r="61" spans="4:98" ht="16.5" customHeight="1" thickBot="1" x14ac:dyDescent="0.2">
      <c r="G61" s="72" t="s">
        <v>53</v>
      </c>
      <c r="H61" s="73"/>
      <c r="I61" s="73"/>
      <c r="J61" s="73"/>
      <c r="K61" s="74"/>
      <c r="L61" s="75"/>
      <c r="M61" s="3"/>
      <c r="N61" s="1"/>
      <c r="O61" s="107" t="str">
        <f>$T$27</f>
        <v>2</v>
      </c>
      <c r="P61" s="123" t="str">
        <f>$U$27</f>
        <v>7</v>
      </c>
      <c r="Q61" s="120" t="s">
        <v>9</v>
      </c>
      <c r="R61" s="120" t="str">
        <f>$W$27</f>
        <v>3</v>
      </c>
      <c r="S61" s="120" t="s">
        <v>10</v>
      </c>
      <c r="T61" s="113" t="str">
        <f>$Y$27</f>
        <v>1</v>
      </c>
      <c r="U61" s="114" t="str">
        <f>$Z$27</f>
        <v>2</v>
      </c>
      <c r="V61" s="115" t="str">
        <f>$AA$27</f>
        <v>3</v>
      </c>
      <c r="W61" s="114" t="str">
        <f>$AB$27</f>
        <v>4</v>
      </c>
      <c r="X61" s="114" t="str">
        <f>$AC$27</f>
        <v>5</v>
      </c>
      <c r="Y61" s="121" t="str">
        <f>$AD$27</f>
        <v>6</v>
      </c>
      <c r="Z61" s="122"/>
    </row>
    <row r="62" spans="4:98" ht="24.75" customHeight="1" x14ac:dyDescent="0.15"/>
    <row r="63" spans="4:98" ht="16.5" customHeight="1" x14ac:dyDescent="0.15">
      <c r="E63" s="70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4:98" ht="22.5" customHeight="1" x14ac:dyDescent="0.15">
      <c r="J64" s="29"/>
    </row>
    <row r="65" spans="5:98" ht="16.5" customHeight="1" thickBot="1" x14ac:dyDescent="0.2">
      <c r="E65" s="1" t="s">
        <v>14</v>
      </c>
      <c r="F65" s="1"/>
      <c r="G65" s="8" t="s">
        <v>54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53" t="s">
        <v>49</v>
      </c>
      <c r="AA65" s="1"/>
      <c r="AB65" s="1"/>
      <c r="AC65" s="1"/>
      <c r="AD65" s="1"/>
      <c r="AE65" s="1"/>
      <c r="AF65" s="1"/>
    </row>
    <row r="66" spans="5:98" ht="16.5" customHeight="1" thickBot="1" x14ac:dyDescent="0.2">
      <c r="E66" s="14" t="s">
        <v>55</v>
      </c>
      <c r="F66" s="1"/>
      <c r="G66" s="179" t="s">
        <v>36</v>
      </c>
      <c r="H66" s="180"/>
      <c r="I66" s="180"/>
      <c r="J66" s="180"/>
      <c r="K66" s="181"/>
      <c r="L66" s="107" t="str">
        <f>IF(BP66="","",BP66)</f>
        <v/>
      </c>
      <c r="M66" s="132" t="s">
        <v>81</v>
      </c>
      <c r="N66" s="110" t="str">
        <f>BR66</f>
        <v/>
      </c>
      <c r="O66" s="109" t="str">
        <f>BS66</f>
        <v/>
      </c>
      <c r="P66" s="108" t="s">
        <v>11</v>
      </c>
      <c r="Q66" s="110" t="str">
        <f>BT66</f>
        <v/>
      </c>
      <c r="R66" s="109" t="str">
        <f>BU66</f>
        <v/>
      </c>
      <c r="S66" s="132" t="s">
        <v>12</v>
      </c>
      <c r="T66" s="110" t="str">
        <f>BV66</f>
        <v/>
      </c>
      <c r="U66" s="109" t="str">
        <f>BW66</f>
        <v/>
      </c>
      <c r="V66" s="1" t="s">
        <v>13</v>
      </c>
      <c r="W66" s="1"/>
      <c r="X66" s="1"/>
      <c r="Y66" s="1"/>
      <c r="Z66" s="14" t="s">
        <v>0</v>
      </c>
      <c r="AA66" s="1"/>
      <c r="AB66" s="10" t="s">
        <v>47</v>
      </c>
      <c r="AC66" s="1"/>
      <c r="AD66" s="1"/>
      <c r="AE66" s="1"/>
      <c r="AF66" s="1"/>
      <c r="AG66" s="1"/>
      <c r="AH66" s="29"/>
      <c r="AI66" s="3"/>
      <c r="AJ66" s="3"/>
      <c r="AK66" s="3"/>
      <c r="AL66" s="162" t="s">
        <v>130</v>
      </c>
      <c r="AM66" s="163"/>
      <c r="AN66" s="182"/>
      <c r="AO66" s="183"/>
      <c r="AP66" s="183"/>
      <c r="AQ66" s="183"/>
      <c r="AR66" s="184"/>
      <c r="AS66" s="124" t="s">
        <v>118</v>
      </c>
      <c r="AT66" s="167" t="s">
        <v>129</v>
      </c>
      <c r="AU66" s="168"/>
      <c r="AV66" s="185"/>
      <c r="AW66" s="186"/>
      <c r="AX66" s="186"/>
      <c r="AY66" s="186"/>
      <c r="AZ66" s="186"/>
      <c r="BA66" s="187"/>
      <c r="BG66" s="172" t="str">
        <f>IF(AV66="",IF(AN66="","",DATESTRING(AN66)),DATESTRING(AV66))</f>
        <v/>
      </c>
      <c r="BH66" s="172"/>
      <c r="BI66" s="172"/>
      <c r="BJ66" s="172"/>
      <c r="BK66" s="172"/>
      <c r="BL66" s="172"/>
      <c r="BM66" s="145" t="str">
        <f>MID(BG66,1,2)</f>
        <v/>
      </c>
      <c r="BN66" s="145"/>
      <c r="BP66" s="86" t="str">
        <f>IF(BG66="","",VLOOKUP(1,CK66:CN70,4,FALSE))</f>
        <v/>
      </c>
      <c r="BQ66" s="86"/>
      <c r="BR66" s="86" t="str">
        <f>MID(BG66,3,1)</f>
        <v/>
      </c>
      <c r="BS66" s="86" t="str">
        <f>MID(BG66,4,1)</f>
        <v/>
      </c>
      <c r="BT66" s="86" t="str">
        <f>MID(BG66,6,1)</f>
        <v/>
      </c>
      <c r="BU66" s="86" t="str">
        <f>MID(BG66,7,1)</f>
        <v/>
      </c>
      <c r="BV66" s="86" t="str">
        <f>MID(BG66,9,1)</f>
        <v/>
      </c>
      <c r="BW66" s="86" t="str">
        <f>MID(BG66,10,1)</f>
        <v/>
      </c>
      <c r="CJ66" s="86">
        <v>1</v>
      </c>
      <c r="CK66" s="86">
        <f>COUNTIF(BM66,$CL$41)</f>
        <v>0</v>
      </c>
      <c r="CL66" s="145" t="s">
        <v>119</v>
      </c>
      <c r="CM66" s="145"/>
      <c r="CN66" s="86" t="s">
        <v>124</v>
      </c>
    </row>
    <row r="67" spans="5:98" ht="16.5" customHeight="1" thickBot="1" x14ac:dyDescent="0.2">
      <c r="F67" s="1"/>
      <c r="G67" s="47"/>
      <c r="H67" s="179" t="s">
        <v>20</v>
      </c>
      <c r="I67" s="180"/>
      <c r="J67" s="180"/>
      <c r="K67" s="181"/>
      <c r="L67" s="19" t="s">
        <v>1</v>
      </c>
      <c r="M67" s="16" t="s">
        <v>8</v>
      </c>
      <c r="N67" s="1"/>
      <c r="O67" s="1"/>
      <c r="P67" s="1"/>
      <c r="Q67" s="1"/>
      <c r="R67" s="17"/>
      <c r="S67" s="35"/>
      <c r="T67" s="17"/>
      <c r="X67" s="29"/>
      <c r="Y67" s="29"/>
      <c r="Z67" s="29"/>
      <c r="AA67" s="29"/>
      <c r="AB67" s="52" t="s">
        <v>48</v>
      </c>
      <c r="AC67" s="29"/>
      <c r="AD67" s="106"/>
      <c r="AE67" s="106"/>
      <c r="AF67" s="3"/>
      <c r="AL67" s="1"/>
      <c r="CJ67">
        <v>2</v>
      </c>
      <c r="CK67" s="86">
        <f>COUNTIF(BM66,$CL$42)</f>
        <v>0</v>
      </c>
      <c r="CL67" s="145" t="s">
        <v>120</v>
      </c>
      <c r="CM67" s="145"/>
      <c r="CN67" t="s">
        <v>125</v>
      </c>
      <c r="CP67" s="86"/>
      <c r="CQ67" s="86">
        <f>COUNTIF(BM71,CR67)</f>
        <v>0</v>
      </c>
      <c r="CR67" s="145" t="s">
        <v>119</v>
      </c>
      <c r="CS67" s="145"/>
      <c r="CT67" s="86" t="s">
        <v>124</v>
      </c>
    </row>
    <row r="68" spans="5:98" ht="16.5" customHeight="1" thickBot="1" x14ac:dyDescent="0.2">
      <c r="E68" s="28"/>
      <c r="F68" s="1"/>
      <c r="G68" s="37" t="s">
        <v>42</v>
      </c>
      <c r="H68" s="179" t="s">
        <v>22</v>
      </c>
      <c r="I68" s="180"/>
      <c r="J68" s="180"/>
      <c r="K68" s="181"/>
      <c r="L68" s="113" t="str">
        <f>MID(AN68,1,1)</f>
        <v>2</v>
      </c>
      <c r="M68" s="118" t="str">
        <f>MID(AN68,2,1)</f>
        <v>7</v>
      </c>
      <c r="N68" s="125" t="s">
        <v>81</v>
      </c>
      <c r="O68" s="113" t="str">
        <f>MID(AQ68,1,1)</f>
        <v/>
      </c>
      <c r="P68" s="114" t="str">
        <f>MID(AQ68,2,1)</f>
        <v/>
      </c>
      <c r="Q68" s="115" t="str">
        <f>MID(AQ68,3,1)</f>
        <v/>
      </c>
      <c r="R68" s="114" t="str">
        <f>MID(AQ68,4,1)</f>
        <v/>
      </c>
      <c r="S68" s="114" t="str">
        <f>MID(AQ68,5,1)</f>
        <v/>
      </c>
      <c r="T68" s="118" t="str">
        <f>MID(AQ68,6,1)</f>
        <v/>
      </c>
      <c r="U68" s="43" t="s">
        <v>81</v>
      </c>
      <c r="V68" s="18"/>
      <c r="W68" s="125"/>
      <c r="X68" s="35"/>
      <c r="Y68" s="35"/>
      <c r="Z68" s="35"/>
      <c r="AA68" s="35"/>
      <c r="AB68" s="35"/>
      <c r="AC68" s="35"/>
      <c r="AD68" s="127"/>
      <c r="AE68" s="127"/>
      <c r="AF68" s="3"/>
      <c r="AG68" s="1"/>
      <c r="AH68" s="3"/>
      <c r="AI68" s="3"/>
      <c r="AJ68" s="3"/>
      <c r="AK68" s="1"/>
      <c r="AL68" s="1"/>
      <c r="AN68" s="191">
        <v>27</v>
      </c>
      <c r="AO68" s="193"/>
      <c r="AP68" t="s">
        <v>81</v>
      </c>
      <c r="AQ68" s="191"/>
      <c r="AR68" s="192"/>
      <c r="AS68" s="192"/>
      <c r="AT68" s="192"/>
      <c r="AU68" s="192"/>
      <c r="AV68" s="192"/>
      <c r="AW68" s="193"/>
      <c r="AX68" s="194" t="s">
        <v>133</v>
      </c>
      <c r="AY68" s="195"/>
      <c r="AZ68" s="195"/>
      <c r="BA68" s="195"/>
      <c r="BB68" s="195"/>
      <c r="BC68" s="195"/>
      <c r="BD68" s="195"/>
      <c r="CJ68" s="86">
        <v>3</v>
      </c>
      <c r="CK68" s="86">
        <f>COUNTIF(BM66,$CL$43)</f>
        <v>0</v>
      </c>
      <c r="CL68" s="145" t="s">
        <v>121</v>
      </c>
      <c r="CM68" s="145"/>
      <c r="CN68" t="s">
        <v>126</v>
      </c>
      <c r="CQ68" s="86">
        <f>COUNTIF(BM71,CR68)</f>
        <v>0</v>
      </c>
      <c r="CR68" s="145" t="s">
        <v>120</v>
      </c>
      <c r="CS68" s="145"/>
      <c r="CT68" t="s">
        <v>125</v>
      </c>
    </row>
    <row r="69" spans="5:98" ht="16.5" customHeight="1" thickBot="1" x14ac:dyDescent="0.2">
      <c r="E69" s="1"/>
      <c r="F69" s="1"/>
      <c r="G69" s="37" t="s">
        <v>43</v>
      </c>
      <c r="H69" s="179" t="s">
        <v>15</v>
      </c>
      <c r="I69" s="180"/>
      <c r="J69" s="180"/>
      <c r="K69" s="181"/>
      <c r="L69" s="92" t="str">
        <f>MID($AN69,$BJ69,1)</f>
        <v/>
      </c>
      <c r="M69" s="93" t="str">
        <f>MID($AN69,$BK69,1)</f>
        <v/>
      </c>
      <c r="N69" s="93" t="str">
        <f>MID($AN69,$BL69,1)</f>
        <v/>
      </c>
      <c r="O69" s="93" t="str">
        <f>MID($AN69,$BM69,1)</f>
        <v/>
      </c>
      <c r="P69" s="93" t="str">
        <f>MID($AN69,$BN69,1)</f>
        <v/>
      </c>
      <c r="Q69" s="93" t="str">
        <f>MID($AN69,$BO69,1)</f>
        <v/>
      </c>
      <c r="R69" s="93" t="str">
        <f>MID($AN69,$BP69,1)</f>
        <v/>
      </c>
      <c r="S69" s="93" t="str">
        <f>MID($AN69,$BQ69,1)</f>
        <v/>
      </c>
      <c r="T69" s="93" t="str">
        <f>MID($AN69,$BR69,1)</f>
        <v/>
      </c>
      <c r="U69" s="93" t="str">
        <f>MID($AN69,$BS69,1)</f>
        <v/>
      </c>
      <c r="V69" s="93" t="str">
        <f>MID($AN69,$BT69,1)</f>
        <v/>
      </c>
      <c r="W69" s="93" t="str">
        <f>MID($AN69,$BU69,1)</f>
        <v/>
      </c>
      <c r="X69" s="93" t="str">
        <f>MID($AN69,$BV69,1)</f>
        <v/>
      </c>
      <c r="Y69" s="93" t="str">
        <f>MID($AN69,$BW69,1)</f>
        <v/>
      </c>
      <c r="Z69" s="93" t="str">
        <f>MID($AN69,$BX69,1)</f>
        <v/>
      </c>
      <c r="AA69" s="93" t="str">
        <f>MID($AN69,$BY69,1)</f>
        <v/>
      </c>
      <c r="AB69" s="93" t="str">
        <f>MID($AN69,$BZ69,1)</f>
        <v/>
      </c>
      <c r="AC69" s="93" t="str">
        <f>MID($AN69,$CA69,1)</f>
        <v/>
      </c>
      <c r="AD69" s="93" t="str">
        <f>MID($AN69,$CB69,1)</f>
        <v/>
      </c>
      <c r="AE69" s="100" t="str">
        <f>MID($AN69,$CC69,1)</f>
        <v/>
      </c>
      <c r="AF69" s="3"/>
      <c r="AL69" s="139" t="s">
        <v>142</v>
      </c>
      <c r="AM69" s="140"/>
      <c r="AN69" s="188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90"/>
      <c r="BH69" s="116"/>
      <c r="BI69" s="79">
        <f>LEN(AN69)</f>
        <v>0</v>
      </c>
      <c r="BJ69" s="79">
        <v>1</v>
      </c>
      <c r="BK69" s="79">
        <v>2</v>
      </c>
      <c r="BL69" s="79">
        <v>3</v>
      </c>
      <c r="BM69" s="79">
        <v>4</v>
      </c>
      <c r="BN69" s="79">
        <v>5</v>
      </c>
      <c r="BO69" s="79">
        <v>6</v>
      </c>
      <c r="BP69" s="79">
        <v>7</v>
      </c>
      <c r="BQ69" s="79">
        <v>8</v>
      </c>
      <c r="BR69" s="79">
        <v>9</v>
      </c>
      <c r="BS69" s="79">
        <v>10</v>
      </c>
      <c r="BT69" s="79">
        <v>11</v>
      </c>
      <c r="BU69" s="79">
        <v>12</v>
      </c>
      <c r="BV69" s="79">
        <v>13</v>
      </c>
      <c r="BW69" s="79">
        <v>14</v>
      </c>
      <c r="BX69" s="79">
        <v>15</v>
      </c>
      <c r="BY69" s="79">
        <v>16</v>
      </c>
      <c r="BZ69" s="79">
        <v>17</v>
      </c>
      <c r="CA69" s="79">
        <v>18</v>
      </c>
      <c r="CB69" s="79">
        <v>19</v>
      </c>
      <c r="CC69" s="79">
        <v>20</v>
      </c>
      <c r="CD69" s="79"/>
      <c r="CJ69">
        <v>4</v>
      </c>
      <c r="CK69" s="86">
        <f>COUNTIF(BM66,$CL$44)</f>
        <v>0</v>
      </c>
      <c r="CL69" s="145" t="s">
        <v>122</v>
      </c>
      <c r="CM69" s="145"/>
      <c r="CN69" t="s">
        <v>127</v>
      </c>
      <c r="CP69" s="86"/>
      <c r="CQ69" s="86">
        <f>COUNTIF(BM71,CR69)</f>
        <v>0</v>
      </c>
      <c r="CR69" s="145" t="s">
        <v>121</v>
      </c>
      <c r="CS69" s="145"/>
      <c r="CT69" t="s">
        <v>126</v>
      </c>
    </row>
    <row r="70" spans="5:98" ht="16.5" customHeight="1" thickBot="1" x14ac:dyDescent="0.2">
      <c r="E70" s="1"/>
      <c r="F70" s="1"/>
      <c r="G70" s="37" t="s">
        <v>44</v>
      </c>
      <c r="H70" s="179" t="s">
        <v>24</v>
      </c>
      <c r="I70" s="180"/>
      <c r="J70" s="180"/>
      <c r="K70" s="181"/>
      <c r="L70" s="87" t="str">
        <f>MID($AN70,$BJ70,1)</f>
        <v/>
      </c>
      <c r="M70" s="89" t="str">
        <f>MID($AN70,$BK70,1)</f>
        <v/>
      </c>
      <c r="N70" s="89" t="str">
        <f>MID($AN70,$BL70,1)</f>
        <v/>
      </c>
      <c r="O70" s="89" t="str">
        <f>MID($AN70,$BM70,1)</f>
        <v/>
      </c>
      <c r="P70" s="89" t="str">
        <f>MID($AN70,$BN70,1)</f>
        <v/>
      </c>
      <c r="Q70" s="89" t="str">
        <f>MID($AN70,$BO70,1)</f>
        <v/>
      </c>
      <c r="R70" s="89" t="str">
        <f>MID($AN70,$BP70,1)</f>
        <v/>
      </c>
      <c r="S70" s="89" t="str">
        <f>MID($AN70,$BQ70,1)</f>
        <v/>
      </c>
      <c r="T70" s="89" t="str">
        <f>MID($AN70,$BR70,1)</f>
        <v/>
      </c>
      <c r="U70" s="89" t="str">
        <f>MID($AN70,$BS70,1)</f>
        <v/>
      </c>
      <c r="V70" s="89" t="str">
        <f>MID($AN70,$BT70,1)</f>
        <v/>
      </c>
      <c r="W70" s="89" t="str">
        <f>MID($AN70,$BU70,1)</f>
        <v/>
      </c>
      <c r="X70" s="89" t="str">
        <f>MID($AN70,$BV70,1)</f>
        <v/>
      </c>
      <c r="Y70" s="89" t="str">
        <f>MID($AN70,$BW70,1)</f>
        <v/>
      </c>
      <c r="Z70" s="89" t="str">
        <f>MID($AN70,$BX70,1)</f>
        <v/>
      </c>
      <c r="AA70" s="89" t="str">
        <f>MID($AN70,$BY70,1)</f>
        <v/>
      </c>
      <c r="AB70" s="89" t="str">
        <f>MID($AN70,$BZ70,1)</f>
        <v/>
      </c>
      <c r="AC70" s="89" t="str">
        <f>MID($AN70,$CA70,1)</f>
        <v/>
      </c>
      <c r="AD70" s="89" t="str">
        <f>MID($AN70,$CB70,1)</f>
        <v/>
      </c>
      <c r="AE70" s="117" t="str">
        <f>MID($AN70,$CC70,1)</f>
        <v/>
      </c>
      <c r="AF70" s="1"/>
      <c r="AL70" s="139" t="s">
        <v>141</v>
      </c>
      <c r="AM70" s="140"/>
      <c r="AN70" s="188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90"/>
      <c r="BI70" s="79">
        <f>LEN(AN70)</f>
        <v>0</v>
      </c>
      <c r="BJ70" s="79">
        <v>1</v>
      </c>
      <c r="BK70" s="79">
        <v>2</v>
      </c>
      <c r="BL70" s="79">
        <v>3</v>
      </c>
      <c r="BM70" s="79">
        <v>4</v>
      </c>
      <c r="BN70" s="79">
        <v>5</v>
      </c>
      <c r="BO70" s="79">
        <v>6</v>
      </c>
      <c r="BP70" s="79">
        <v>7</v>
      </c>
      <c r="BQ70" s="79">
        <v>8</v>
      </c>
      <c r="BR70" s="79">
        <v>9</v>
      </c>
      <c r="BS70" s="79">
        <v>10</v>
      </c>
      <c r="BT70" s="79">
        <v>11</v>
      </c>
      <c r="BU70" s="79">
        <v>12</v>
      </c>
      <c r="BV70" s="79">
        <v>13</v>
      </c>
      <c r="BW70" s="79">
        <v>14</v>
      </c>
      <c r="BX70" s="79">
        <v>15</v>
      </c>
      <c r="BY70" s="79">
        <v>16</v>
      </c>
      <c r="BZ70" s="79">
        <v>17</v>
      </c>
      <c r="CA70" s="79">
        <v>18</v>
      </c>
      <c r="CB70" s="79">
        <v>19</v>
      </c>
      <c r="CC70" s="79">
        <v>20</v>
      </c>
      <c r="CJ70" s="86">
        <v>5</v>
      </c>
      <c r="CK70" s="86">
        <f>COUNTIF(BM66,$CL$45)</f>
        <v>0</v>
      </c>
      <c r="CL70" s="145" t="s">
        <v>123</v>
      </c>
      <c r="CM70" s="145"/>
      <c r="CN70" t="s">
        <v>128</v>
      </c>
      <c r="CQ70" s="86">
        <f>COUNTIF(BM71,CR70)</f>
        <v>0</v>
      </c>
      <c r="CR70" s="145" t="s">
        <v>122</v>
      </c>
      <c r="CS70" s="145"/>
      <c r="CT70" t="s">
        <v>127</v>
      </c>
    </row>
    <row r="71" spans="5:98" ht="16.5" customHeight="1" thickBot="1" x14ac:dyDescent="0.2">
      <c r="E71" s="1"/>
      <c r="F71" s="1"/>
      <c r="G71" s="48"/>
      <c r="H71" s="179" t="s">
        <v>25</v>
      </c>
      <c r="I71" s="180"/>
      <c r="J71" s="180"/>
      <c r="K71" s="181"/>
      <c r="L71" s="107" t="str">
        <f>IF(BP71="","",BP71)</f>
        <v/>
      </c>
      <c r="M71" s="132" t="s">
        <v>81</v>
      </c>
      <c r="N71" s="110" t="str">
        <f>BR71</f>
        <v/>
      </c>
      <c r="O71" s="109" t="str">
        <f>BS71</f>
        <v/>
      </c>
      <c r="P71" s="108" t="s">
        <v>11</v>
      </c>
      <c r="Q71" s="110" t="str">
        <f>BT71</f>
        <v/>
      </c>
      <c r="R71" s="109" t="str">
        <f>BU71</f>
        <v/>
      </c>
      <c r="S71" s="132" t="s">
        <v>12</v>
      </c>
      <c r="T71" s="110" t="str">
        <f>BV71</f>
        <v/>
      </c>
      <c r="U71" s="109" t="str">
        <f>BW71</f>
        <v/>
      </c>
      <c r="V71" s="1" t="s">
        <v>13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L71" s="162" t="s">
        <v>130</v>
      </c>
      <c r="AM71" s="163"/>
      <c r="AN71" s="196"/>
      <c r="AO71" s="197"/>
      <c r="AP71" s="197"/>
      <c r="AQ71" s="197"/>
      <c r="AR71" s="198"/>
      <c r="AS71" s="112" t="s">
        <v>118</v>
      </c>
      <c r="AT71" s="167" t="s">
        <v>129</v>
      </c>
      <c r="AU71" s="168"/>
      <c r="AV71" s="199"/>
      <c r="AW71" s="200"/>
      <c r="AX71" s="200"/>
      <c r="AY71" s="200"/>
      <c r="AZ71" s="200"/>
      <c r="BA71" s="201"/>
      <c r="BG71" s="172" t="str">
        <f>IF(AV71="",IF(AN71="","",DATESTRING(AN71)),DATESTRING(AV71))</f>
        <v/>
      </c>
      <c r="BH71" s="172"/>
      <c r="BI71" s="172"/>
      <c r="BJ71" s="172"/>
      <c r="BK71" s="172"/>
      <c r="BL71" s="172"/>
      <c r="BM71" s="145" t="str">
        <f>MID(BG71,1,2)</f>
        <v/>
      </c>
      <c r="BN71" s="145"/>
      <c r="BP71" s="86" t="str">
        <f>IF(BG71="","",VLOOKUP(1,CQ67:CT71,4,FALSE))</f>
        <v/>
      </c>
      <c r="BQ71" s="86"/>
      <c r="BR71" s="86" t="str">
        <f>MID(BG71,3,1)</f>
        <v/>
      </c>
      <c r="BS71" s="86" t="str">
        <f>MID(BG71,4,1)</f>
        <v/>
      </c>
      <c r="BT71" s="86" t="str">
        <f>MID(BG71,6,1)</f>
        <v/>
      </c>
      <c r="BU71" s="86" t="str">
        <f>MID(BG71,7,1)</f>
        <v/>
      </c>
      <c r="BV71" s="86" t="str">
        <f>MID(BG71,9,1)</f>
        <v/>
      </c>
      <c r="BW71" s="86" t="str">
        <f>MID(BG71,10,1)</f>
        <v/>
      </c>
      <c r="CP71" s="86"/>
      <c r="CQ71" s="86">
        <f>COUNTIF(BM71,CR71)</f>
        <v>0</v>
      </c>
      <c r="CR71" s="145" t="s">
        <v>123</v>
      </c>
      <c r="CS71" s="145"/>
      <c r="CT71" t="s">
        <v>128</v>
      </c>
    </row>
    <row r="72" spans="5:98" ht="16.5" customHeight="1" thickBot="1" x14ac:dyDescent="0.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L72" s="1"/>
    </row>
    <row r="73" spans="5:98" ht="16.5" customHeight="1" thickBot="1" x14ac:dyDescent="0.2">
      <c r="E73" s="1"/>
      <c r="F73" s="1"/>
      <c r="H73" s="179" t="s">
        <v>36</v>
      </c>
      <c r="I73" s="180"/>
      <c r="J73" s="180"/>
      <c r="K73" s="181"/>
      <c r="L73" s="107" t="str">
        <f>IF(BP73="","",BP73)</f>
        <v/>
      </c>
      <c r="M73" s="132" t="s">
        <v>81</v>
      </c>
      <c r="N73" s="110" t="str">
        <f>BR73</f>
        <v/>
      </c>
      <c r="O73" s="109" t="str">
        <f>BS73</f>
        <v/>
      </c>
      <c r="P73" s="108" t="s">
        <v>11</v>
      </c>
      <c r="Q73" s="110" t="str">
        <f>BT73</f>
        <v/>
      </c>
      <c r="R73" s="109" t="str">
        <f>BU73</f>
        <v/>
      </c>
      <c r="S73" s="132" t="s">
        <v>12</v>
      </c>
      <c r="T73" s="110" t="str">
        <f>BV73</f>
        <v/>
      </c>
      <c r="U73" s="109" t="str">
        <f>BW73</f>
        <v/>
      </c>
      <c r="V73" s="1" t="s">
        <v>13</v>
      </c>
      <c r="W73" s="1"/>
      <c r="X73" s="1"/>
      <c r="Y73" s="1"/>
      <c r="Z73" s="105"/>
      <c r="AA73" s="1"/>
      <c r="AB73" s="10"/>
      <c r="AC73" s="1"/>
      <c r="AD73" s="1"/>
      <c r="AE73" s="1"/>
      <c r="AF73" s="1"/>
      <c r="AL73" s="162" t="s">
        <v>130</v>
      </c>
      <c r="AM73" s="163"/>
      <c r="AN73" s="182"/>
      <c r="AO73" s="183"/>
      <c r="AP73" s="183"/>
      <c r="AQ73" s="183"/>
      <c r="AR73" s="184"/>
      <c r="AS73" s="112" t="s">
        <v>118</v>
      </c>
      <c r="AT73" s="167" t="s">
        <v>129</v>
      </c>
      <c r="AU73" s="168"/>
      <c r="AV73" s="185"/>
      <c r="AW73" s="186"/>
      <c r="AX73" s="186"/>
      <c r="AY73" s="186"/>
      <c r="AZ73" s="186"/>
      <c r="BA73" s="187"/>
      <c r="BG73" s="172" t="str">
        <f>IF(AV73="",IF(AN73="","",DATESTRING(AN73)),DATESTRING(AV73))</f>
        <v/>
      </c>
      <c r="BH73" s="172"/>
      <c r="BI73" s="172"/>
      <c r="BJ73" s="172"/>
      <c r="BK73" s="172"/>
      <c r="BL73" s="172"/>
      <c r="BM73" s="145" t="str">
        <f>MID(BG73,1,2)</f>
        <v/>
      </c>
      <c r="BN73" s="145"/>
      <c r="BP73" s="86" t="str">
        <f>IF(BG73="","",VLOOKUP(1,CK73:CN77,4,FALSE))</f>
        <v/>
      </c>
      <c r="BQ73" s="86"/>
      <c r="BR73" s="86" t="str">
        <f>MID(BG73,3,1)</f>
        <v/>
      </c>
      <c r="BS73" s="86" t="str">
        <f>MID(BG73,4,1)</f>
        <v/>
      </c>
      <c r="BT73" s="86" t="str">
        <f>MID(BG73,6,1)</f>
        <v/>
      </c>
      <c r="BU73" s="86" t="str">
        <f>MID(BG73,7,1)</f>
        <v/>
      </c>
      <c r="BV73" s="86" t="str">
        <f>MID(BG73,9,1)</f>
        <v/>
      </c>
      <c r="BW73" s="86" t="str">
        <f>MID(BG73,10,1)</f>
        <v/>
      </c>
      <c r="CJ73" s="86">
        <v>1</v>
      </c>
      <c r="CK73" s="86">
        <f>COUNTIF(BM73,$CL$41)</f>
        <v>0</v>
      </c>
      <c r="CL73" s="145" t="s">
        <v>119</v>
      </c>
      <c r="CM73" s="145"/>
      <c r="CN73" s="86" t="s">
        <v>124</v>
      </c>
    </row>
    <row r="74" spans="5:98" ht="16.5" customHeight="1" thickBot="1" x14ac:dyDescent="0.2">
      <c r="E74" s="1"/>
      <c r="F74" s="1"/>
      <c r="H74" s="47"/>
      <c r="I74" s="215" t="s">
        <v>20</v>
      </c>
      <c r="J74" s="216"/>
      <c r="K74" s="217"/>
      <c r="L74" s="19" t="s">
        <v>1</v>
      </c>
      <c r="M74" s="16" t="s">
        <v>8</v>
      </c>
      <c r="N74" s="1"/>
      <c r="O74" s="1"/>
      <c r="P74" s="1"/>
      <c r="Q74" s="1"/>
      <c r="R74" s="17"/>
      <c r="S74" s="17"/>
      <c r="T74" s="17"/>
      <c r="X74" s="29"/>
      <c r="Y74" s="29"/>
      <c r="Z74" s="29"/>
      <c r="AA74" s="29"/>
      <c r="AB74" s="52"/>
      <c r="AC74" s="29"/>
      <c r="AD74" s="106"/>
      <c r="AE74" s="106"/>
      <c r="AF74" s="1"/>
      <c r="AL74" s="1"/>
      <c r="CJ74">
        <v>2</v>
      </c>
      <c r="CK74" s="86">
        <f>COUNTIF(BM73,$CL$42)</f>
        <v>0</v>
      </c>
      <c r="CL74" s="145" t="s">
        <v>120</v>
      </c>
      <c r="CM74" s="145"/>
      <c r="CN74" t="s">
        <v>125</v>
      </c>
      <c r="CP74" s="86"/>
      <c r="CQ74" s="86">
        <f>COUNTIF(BM78,CR74)</f>
        <v>0</v>
      </c>
      <c r="CR74" s="145" t="s">
        <v>119</v>
      </c>
      <c r="CS74" s="145"/>
      <c r="CT74" s="86" t="s">
        <v>124</v>
      </c>
    </row>
    <row r="75" spans="5:98" ht="16.5" customHeight="1" thickBot="1" x14ac:dyDescent="0.2">
      <c r="E75" s="1"/>
      <c r="F75" s="1"/>
      <c r="H75" s="37" t="s">
        <v>42</v>
      </c>
      <c r="I75" s="202" t="s">
        <v>22</v>
      </c>
      <c r="J75" s="203"/>
      <c r="K75" s="204"/>
      <c r="L75" s="113" t="str">
        <f>MID(AN75,1,1)</f>
        <v>2</v>
      </c>
      <c r="M75" s="118" t="str">
        <f>MID(AN75,2,1)</f>
        <v>7</v>
      </c>
      <c r="N75" s="125" t="s">
        <v>81</v>
      </c>
      <c r="O75" s="113" t="str">
        <f>MID(AQ75,1,1)</f>
        <v/>
      </c>
      <c r="P75" s="114" t="str">
        <f>MID(AQ75,2,1)</f>
        <v/>
      </c>
      <c r="Q75" s="115" t="str">
        <f>MID(AQ75,3,1)</f>
        <v/>
      </c>
      <c r="R75" s="114" t="str">
        <f>MID(AQ75,4,1)</f>
        <v/>
      </c>
      <c r="S75" s="114" t="str">
        <f>MID(AQ75,5,1)</f>
        <v/>
      </c>
      <c r="T75" s="118" t="str">
        <f>MID(AQ75,6,1)</f>
        <v/>
      </c>
      <c r="U75" s="43" t="s">
        <v>81</v>
      </c>
      <c r="V75" s="18"/>
      <c r="W75" s="125"/>
      <c r="X75" s="35"/>
      <c r="Y75" s="35"/>
      <c r="Z75" s="35"/>
      <c r="AA75" s="35"/>
      <c r="AB75" s="35"/>
      <c r="AC75" s="35"/>
      <c r="AD75" s="127"/>
      <c r="AE75" s="127"/>
      <c r="AF75" s="3"/>
      <c r="AG75" s="1"/>
      <c r="AH75" s="3"/>
      <c r="AI75" s="3"/>
      <c r="AJ75" s="3"/>
      <c r="AK75" s="1"/>
      <c r="AL75" s="1"/>
      <c r="AN75" s="191">
        <v>27</v>
      </c>
      <c r="AO75" s="193"/>
      <c r="AP75" t="s">
        <v>81</v>
      </c>
      <c r="AQ75" s="191"/>
      <c r="AR75" s="192"/>
      <c r="AS75" s="192"/>
      <c r="AT75" s="192"/>
      <c r="AU75" s="192"/>
      <c r="AV75" s="192"/>
      <c r="AW75" s="193"/>
      <c r="AX75" s="194" t="s">
        <v>133</v>
      </c>
      <c r="AY75" s="195"/>
      <c r="AZ75" s="195"/>
      <c r="BA75" s="195"/>
      <c r="BB75" s="195"/>
      <c r="BC75" s="195"/>
      <c r="BD75" s="195"/>
      <c r="CJ75" s="86">
        <v>3</v>
      </c>
      <c r="CK75" s="86">
        <f>COUNTIF(BM73,$CL$43)</f>
        <v>0</v>
      </c>
      <c r="CL75" s="145" t="s">
        <v>121</v>
      </c>
      <c r="CM75" s="145"/>
      <c r="CN75" t="s">
        <v>126</v>
      </c>
      <c r="CQ75" s="86">
        <f>COUNTIF(BM78,CR75)</f>
        <v>0</v>
      </c>
      <c r="CR75" s="145" t="s">
        <v>120</v>
      </c>
      <c r="CS75" s="145"/>
      <c r="CT75" t="s">
        <v>125</v>
      </c>
    </row>
    <row r="76" spans="5:98" ht="16.5" customHeight="1" thickBot="1" x14ac:dyDescent="0.2">
      <c r="E76" s="1"/>
      <c r="F76" s="1"/>
      <c r="H76" s="37" t="s">
        <v>43</v>
      </c>
      <c r="I76" s="202" t="s">
        <v>15</v>
      </c>
      <c r="J76" s="203"/>
      <c r="K76" s="204"/>
      <c r="L76" s="92" t="str">
        <f>MID($AN76,$BJ76,1)</f>
        <v/>
      </c>
      <c r="M76" s="93" t="str">
        <f>MID($AN76,$BK76,1)</f>
        <v/>
      </c>
      <c r="N76" s="93" t="str">
        <f>MID($AN76,$BL76,1)</f>
        <v/>
      </c>
      <c r="O76" s="93" t="str">
        <f>MID($AN76,$BM76,1)</f>
        <v/>
      </c>
      <c r="P76" s="93" t="str">
        <f>MID($AN76,$BN76,1)</f>
        <v/>
      </c>
      <c r="Q76" s="93" t="str">
        <f>MID($AN76,$BO76,1)</f>
        <v/>
      </c>
      <c r="R76" s="93" t="str">
        <f>MID($AN76,$BP76,1)</f>
        <v/>
      </c>
      <c r="S76" s="93" t="str">
        <f>MID($AN76,$BQ76,1)</f>
        <v/>
      </c>
      <c r="T76" s="93" t="str">
        <f>MID($AN76,$BR76,1)</f>
        <v/>
      </c>
      <c r="U76" s="93" t="str">
        <f>MID($AN76,$BS76,1)</f>
        <v/>
      </c>
      <c r="V76" s="93" t="str">
        <f>MID($AN76,$BT76,1)</f>
        <v/>
      </c>
      <c r="W76" s="93" t="str">
        <f>MID($AN76,$BU76,1)</f>
        <v/>
      </c>
      <c r="X76" s="93" t="str">
        <f>MID($AN76,$BV76,1)</f>
        <v/>
      </c>
      <c r="Y76" s="93" t="str">
        <f>MID($AN76,$BW76,1)</f>
        <v/>
      </c>
      <c r="Z76" s="93" t="str">
        <f>MID($AN76,$BX76,1)</f>
        <v/>
      </c>
      <c r="AA76" s="93" t="str">
        <f>MID($AN76,$BY76,1)</f>
        <v/>
      </c>
      <c r="AB76" s="93" t="str">
        <f>MID($AN76,$BZ76,1)</f>
        <v/>
      </c>
      <c r="AC76" s="93" t="str">
        <f>MID($AN76,$CA76,1)</f>
        <v/>
      </c>
      <c r="AD76" s="93" t="str">
        <f>MID($AN76,$CB76,1)</f>
        <v/>
      </c>
      <c r="AE76" s="100" t="str">
        <f>MID($AN76,$CC76,1)</f>
        <v/>
      </c>
      <c r="AF76" s="1"/>
      <c r="AL76" s="139" t="s">
        <v>142</v>
      </c>
      <c r="AM76" s="140"/>
      <c r="AN76" s="188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90"/>
      <c r="BI76" s="79">
        <f>LEN(AN76)</f>
        <v>0</v>
      </c>
      <c r="BJ76" s="79">
        <v>1</v>
      </c>
      <c r="BK76" s="79">
        <v>2</v>
      </c>
      <c r="BL76" s="79">
        <v>3</v>
      </c>
      <c r="BM76" s="79">
        <v>4</v>
      </c>
      <c r="BN76" s="79">
        <v>5</v>
      </c>
      <c r="BO76" s="79">
        <v>6</v>
      </c>
      <c r="BP76" s="79">
        <v>7</v>
      </c>
      <c r="BQ76" s="79">
        <v>8</v>
      </c>
      <c r="BR76" s="79">
        <v>9</v>
      </c>
      <c r="BS76" s="79">
        <v>10</v>
      </c>
      <c r="BT76" s="79">
        <v>11</v>
      </c>
      <c r="BU76" s="79">
        <v>12</v>
      </c>
      <c r="BV76" s="79">
        <v>13</v>
      </c>
      <c r="BW76" s="79">
        <v>14</v>
      </c>
      <c r="BX76" s="79">
        <v>15</v>
      </c>
      <c r="BY76" s="79">
        <v>16</v>
      </c>
      <c r="BZ76" s="79">
        <v>17</v>
      </c>
      <c r="CA76" s="79">
        <v>18</v>
      </c>
      <c r="CB76" s="79">
        <v>19</v>
      </c>
      <c r="CC76" s="79">
        <v>20</v>
      </c>
      <c r="CJ76">
        <v>4</v>
      </c>
      <c r="CK76" s="86">
        <f>COUNTIF(BM73,$CL$44)</f>
        <v>0</v>
      </c>
      <c r="CL76" s="145" t="s">
        <v>122</v>
      </c>
      <c r="CM76" s="145"/>
      <c r="CN76" t="s">
        <v>127</v>
      </c>
      <c r="CP76" s="86"/>
      <c r="CQ76" s="86">
        <f>COUNTIF(BM78,CR76)</f>
        <v>0</v>
      </c>
      <c r="CR76" s="145" t="s">
        <v>121</v>
      </c>
      <c r="CS76" s="145"/>
      <c r="CT76" t="s">
        <v>126</v>
      </c>
    </row>
    <row r="77" spans="5:98" ht="16.5" customHeight="1" thickBot="1" x14ac:dyDescent="0.2">
      <c r="E77" s="1"/>
      <c r="F77" s="1"/>
      <c r="H77" s="37" t="s">
        <v>50</v>
      </c>
      <c r="I77" s="202" t="s">
        <v>24</v>
      </c>
      <c r="J77" s="203"/>
      <c r="K77" s="204"/>
      <c r="L77" s="87" t="str">
        <f>MID($AN77,$BJ77,1)</f>
        <v/>
      </c>
      <c r="M77" s="89" t="str">
        <f>MID($AN77,$BK77,1)</f>
        <v/>
      </c>
      <c r="N77" s="89" t="str">
        <f>MID($AN77,$BL77,1)</f>
        <v/>
      </c>
      <c r="O77" s="89" t="str">
        <f>MID($AN77,$BM77,1)</f>
        <v/>
      </c>
      <c r="P77" s="89" t="str">
        <f>MID($AN77,$BN77,1)</f>
        <v/>
      </c>
      <c r="Q77" s="89" t="str">
        <f>MID($AN77,$BO77,1)</f>
        <v/>
      </c>
      <c r="R77" s="89" t="str">
        <f>MID($AN77,$BP77,1)</f>
        <v/>
      </c>
      <c r="S77" s="89" t="str">
        <f>MID($AN77,$BQ77,1)</f>
        <v/>
      </c>
      <c r="T77" s="89" t="str">
        <f>MID($AN77,$BR77,1)</f>
        <v/>
      </c>
      <c r="U77" s="89" t="str">
        <f>MID($AN77,$BS77,1)</f>
        <v/>
      </c>
      <c r="V77" s="89" t="str">
        <f>MID($AN77,$BT77,1)</f>
        <v/>
      </c>
      <c r="W77" s="89" t="str">
        <f>MID($AN77,$BU77,1)</f>
        <v/>
      </c>
      <c r="X77" s="89" t="str">
        <f>MID($AN77,$BV77,1)</f>
        <v/>
      </c>
      <c r="Y77" s="89" t="str">
        <f>MID($AN77,$BW77,1)</f>
        <v/>
      </c>
      <c r="Z77" s="89" t="str">
        <f>MID($AN77,$BX77,1)</f>
        <v/>
      </c>
      <c r="AA77" s="89" t="str">
        <f>MID($AN77,$BY77,1)</f>
        <v/>
      </c>
      <c r="AB77" s="89" t="str">
        <f>MID($AN77,$BZ77,1)</f>
        <v/>
      </c>
      <c r="AC77" s="89" t="str">
        <f>MID($AN77,$CA77,1)</f>
        <v/>
      </c>
      <c r="AD77" s="89" t="str">
        <f>MID($AN77,$CB77,1)</f>
        <v/>
      </c>
      <c r="AE77" s="117" t="str">
        <f>MID($AN77,$CC77,1)</f>
        <v/>
      </c>
      <c r="AF77" s="1"/>
      <c r="AG77" s="46" t="s">
        <v>18</v>
      </c>
      <c r="AL77" s="139" t="s">
        <v>141</v>
      </c>
      <c r="AM77" s="140"/>
      <c r="AN77" s="188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90"/>
      <c r="BI77" s="79">
        <f>LEN(AN77)</f>
        <v>0</v>
      </c>
      <c r="BJ77" s="79">
        <v>1</v>
      </c>
      <c r="BK77" s="79">
        <v>2</v>
      </c>
      <c r="BL77" s="79">
        <v>3</v>
      </c>
      <c r="BM77" s="79">
        <v>4</v>
      </c>
      <c r="BN77" s="79">
        <v>5</v>
      </c>
      <c r="BO77" s="79">
        <v>6</v>
      </c>
      <c r="BP77" s="79">
        <v>7</v>
      </c>
      <c r="BQ77" s="79">
        <v>8</v>
      </c>
      <c r="BR77" s="79">
        <v>9</v>
      </c>
      <c r="BS77" s="79">
        <v>10</v>
      </c>
      <c r="BT77" s="79">
        <v>11</v>
      </c>
      <c r="BU77" s="79">
        <v>12</v>
      </c>
      <c r="BV77" s="79">
        <v>13</v>
      </c>
      <c r="BW77" s="79">
        <v>14</v>
      </c>
      <c r="BX77" s="79">
        <v>15</v>
      </c>
      <c r="BY77" s="79">
        <v>16</v>
      </c>
      <c r="BZ77" s="79">
        <v>17</v>
      </c>
      <c r="CA77" s="79">
        <v>18</v>
      </c>
      <c r="CB77" s="79">
        <v>19</v>
      </c>
      <c r="CC77" s="79">
        <v>20</v>
      </c>
      <c r="CJ77" s="86">
        <v>5</v>
      </c>
      <c r="CK77" s="86">
        <f>COUNTIF(BM73,$CL$45)</f>
        <v>0</v>
      </c>
      <c r="CL77" s="145" t="s">
        <v>123</v>
      </c>
      <c r="CM77" s="145"/>
      <c r="CN77" t="s">
        <v>128</v>
      </c>
      <c r="CQ77" s="86">
        <f>COUNTIF(BM78,CR77)</f>
        <v>0</v>
      </c>
      <c r="CR77" s="145" t="s">
        <v>122</v>
      </c>
      <c r="CS77" s="145"/>
      <c r="CT77" t="s">
        <v>127</v>
      </c>
    </row>
    <row r="78" spans="5:98" ht="16.5" customHeight="1" thickBot="1" x14ac:dyDescent="0.2">
      <c r="E78" s="1"/>
      <c r="F78" s="1"/>
      <c r="H78" s="48"/>
      <c r="I78" s="202" t="s">
        <v>25</v>
      </c>
      <c r="J78" s="203"/>
      <c r="K78" s="204"/>
      <c r="L78" s="107" t="str">
        <f>IF(BP78="","",BP78)</f>
        <v/>
      </c>
      <c r="M78" s="132" t="s">
        <v>81</v>
      </c>
      <c r="N78" s="110" t="str">
        <f>BR78</f>
        <v/>
      </c>
      <c r="O78" s="109" t="str">
        <f>BS78</f>
        <v/>
      </c>
      <c r="P78" s="108" t="s">
        <v>11</v>
      </c>
      <c r="Q78" s="110" t="str">
        <f>BT78</f>
        <v/>
      </c>
      <c r="R78" s="109" t="str">
        <f>BU78</f>
        <v/>
      </c>
      <c r="S78" s="132" t="s">
        <v>12</v>
      </c>
      <c r="T78" s="110" t="str">
        <f>BV78</f>
        <v/>
      </c>
      <c r="U78" s="109" t="str">
        <f>BW78</f>
        <v/>
      </c>
      <c r="V78" s="1" t="s">
        <v>13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44" t="s">
        <v>53</v>
      </c>
      <c r="AL78" s="162" t="s">
        <v>130</v>
      </c>
      <c r="AM78" s="163"/>
      <c r="AN78" s="182"/>
      <c r="AO78" s="183"/>
      <c r="AP78" s="183"/>
      <c r="AQ78" s="183"/>
      <c r="AR78" s="184"/>
      <c r="AS78" s="112" t="s">
        <v>118</v>
      </c>
      <c r="AT78" s="167" t="s">
        <v>129</v>
      </c>
      <c r="AU78" s="168"/>
      <c r="AV78" s="185"/>
      <c r="AW78" s="186"/>
      <c r="AX78" s="186"/>
      <c r="AY78" s="186"/>
      <c r="AZ78" s="186"/>
      <c r="BA78" s="187"/>
      <c r="BG78" s="172" t="str">
        <f>IF(AV78="",IF(AN78="","",DATESTRING(AN78)),DATESTRING(AV78))</f>
        <v/>
      </c>
      <c r="BH78" s="172"/>
      <c r="BI78" s="172"/>
      <c r="BJ78" s="172"/>
      <c r="BK78" s="172"/>
      <c r="BL78" s="172"/>
      <c r="BM78" s="145" t="str">
        <f>MID(BG78,1,2)</f>
        <v/>
      </c>
      <c r="BN78" s="145"/>
      <c r="BP78" s="86" t="str">
        <f>IF(BG78="","",VLOOKUP(1,CQ74:CT78,4,FALSE))</f>
        <v/>
      </c>
      <c r="BQ78" s="86"/>
      <c r="BR78" s="86" t="str">
        <f>MID(BG78,3,1)</f>
        <v/>
      </c>
      <c r="BS78" s="86" t="str">
        <f>MID(BG78,4,1)</f>
        <v/>
      </c>
      <c r="BT78" s="86" t="str">
        <f>MID(BG78,6,1)</f>
        <v/>
      </c>
      <c r="BU78" s="86" t="str">
        <f>MID(BG78,7,1)</f>
        <v/>
      </c>
      <c r="BV78" s="86" t="str">
        <f>MID(BG78,9,1)</f>
        <v/>
      </c>
      <c r="BW78" s="86" t="str">
        <f>MID(BG78,10,1)</f>
        <v/>
      </c>
      <c r="CP78" s="86"/>
      <c r="CQ78" s="86">
        <f>COUNTIF(BM78,CR78)</f>
        <v>0</v>
      </c>
      <c r="CR78" s="145" t="s">
        <v>123</v>
      </c>
      <c r="CS78" s="145"/>
      <c r="CT78" t="s">
        <v>128</v>
      </c>
    </row>
    <row r="79" spans="5:98" ht="16.5" customHeight="1" x14ac:dyDescent="0.15">
      <c r="E79" s="1"/>
      <c r="F79" s="1"/>
      <c r="H79" s="21"/>
      <c r="I79" s="40"/>
      <c r="J79" s="40"/>
      <c r="K79" s="40"/>
      <c r="L79" s="28"/>
      <c r="M79" s="2"/>
      <c r="N79" s="28"/>
      <c r="O79" s="28"/>
      <c r="P79" s="2"/>
      <c r="Q79" s="28"/>
      <c r="R79" s="28"/>
      <c r="S79" s="2"/>
      <c r="T79" s="28"/>
      <c r="U79" s="28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4" spans="5:98" ht="16.5" customHeight="1" x14ac:dyDescent="0.15">
      <c r="E84" s="70"/>
      <c r="F84" s="29"/>
      <c r="G84" s="29"/>
      <c r="H84" s="29"/>
      <c r="I84" s="29"/>
      <c r="J84" s="29"/>
      <c r="K84" s="29"/>
      <c r="L84" s="29"/>
      <c r="M84" s="29"/>
      <c r="N84" s="29"/>
    </row>
    <row r="85" spans="5:98" ht="1.5" customHeight="1" x14ac:dyDescent="0.15">
      <c r="J85" s="29"/>
    </row>
    <row r="86" spans="5:98" ht="16.5" customHeight="1" thickBot="1" x14ac:dyDescent="0.2">
      <c r="E86" s="1"/>
      <c r="F86" s="1"/>
      <c r="G86" s="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53" t="s">
        <v>49</v>
      </c>
      <c r="AA86" s="1"/>
      <c r="AB86" s="1"/>
      <c r="AC86" s="1"/>
      <c r="AD86" s="1"/>
      <c r="AE86" s="1"/>
      <c r="AF86" s="1"/>
    </row>
    <row r="87" spans="5:98" ht="16.5" customHeight="1" thickBot="1" x14ac:dyDescent="0.2">
      <c r="E87" s="14" t="s">
        <v>55</v>
      </c>
      <c r="F87" s="1"/>
      <c r="G87" s="179" t="s">
        <v>36</v>
      </c>
      <c r="H87" s="180"/>
      <c r="I87" s="180"/>
      <c r="J87" s="180"/>
      <c r="K87" s="181"/>
      <c r="L87" s="107" t="str">
        <f>IF(BP87="","",BP87)</f>
        <v/>
      </c>
      <c r="M87" s="132" t="s">
        <v>81</v>
      </c>
      <c r="N87" s="110" t="str">
        <f>BR87</f>
        <v/>
      </c>
      <c r="O87" s="109" t="str">
        <f>BS87</f>
        <v/>
      </c>
      <c r="P87" s="108" t="s">
        <v>11</v>
      </c>
      <c r="Q87" s="110" t="str">
        <f>BT87</f>
        <v/>
      </c>
      <c r="R87" s="109" t="str">
        <f>BU87</f>
        <v/>
      </c>
      <c r="S87" s="132" t="s">
        <v>12</v>
      </c>
      <c r="T87" s="110" t="str">
        <f>BV87</f>
        <v/>
      </c>
      <c r="U87" s="109" t="str">
        <f>BW87</f>
        <v/>
      </c>
      <c r="V87" s="1" t="s">
        <v>13</v>
      </c>
      <c r="W87" s="1"/>
      <c r="X87" s="1"/>
      <c r="Y87" s="1"/>
      <c r="Z87" s="14" t="s">
        <v>0</v>
      </c>
      <c r="AA87" s="1"/>
      <c r="AB87" s="10" t="s">
        <v>47</v>
      </c>
      <c r="AC87" s="1"/>
      <c r="AD87" s="1"/>
      <c r="AE87" s="1"/>
      <c r="AF87" s="1"/>
      <c r="AG87" s="1"/>
      <c r="AH87" s="29"/>
      <c r="AI87" s="3"/>
      <c r="AJ87" s="3"/>
      <c r="AK87" s="3"/>
      <c r="AL87" s="162" t="s">
        <v>130</v>
      </c>
      <c r="AM87" s="163"/>
      <c r="AN87" s="182"/>
      <c r="AO87" s="183"/>
      <c r="AP87" s="183"/>
      <c r="AQ87" s="183"/>
      <c r="AR87" s="184"/>
      <c r="AS87" s="124" t="s">
        <v>118</v>
      </c>
      <c r="AT87" s="167" t="s">
        <v>129</v>
      </c>
      <c r="AU87" s="168"/>
      <c r="AV87" s="185"/>
      <c r="AW87" s="186"/>
      <c r="AX87" s="186"/>
      <c r="AY87" s="186"/>
      <c r="AZ87" s="186"/>
      <c r="BA87" s="187"/>
      <c r="BG87" s="172" t="str">
        <f>IF(AV87="",IF(AN87="","",DATESTRING(AN87)),DATESTRING(AV87))</f>
        <v/>
      </c>
      <c r="BH87" s="172"/>
      <c r="BI87" s="172"/>
      <c r="BJ87" s="172"/>
      <c r="BK87" s="172"/>
      <c r="BL87" s="172"/>
      <c r="BM87" s="145" t="str">
        <f>MID(BG87,1,2)</f>
        <v/>
      </c>
      <c r="BN87" s="145"/>
      <c r="BP87" s="86" t="str">
        <f>IF(BG87="","",VLOOKUP(1,CK87:CN91,4,FALSE))</f>
        <v/>
      </c>
      <c r="BQ87" s="86"/>
      <c r="BR87" s="86" t="str">
        <f>MID(BG87,3,1)</f>
        <v/>
      </c>
      <c r="BS87" s="86" t="str">
        <f>MID(BG87,4,1)</f>
        <v/>
      </c>
      <c r="BT87" s="86" t="str">
        <f>MID(BG87,6,1)</f>
        <v/>
      </c>
      <c r="BU87" s="86" t="str">
        <f>MID(BG87,7,1)</f>
        <v/>
      </c>
      <c r="BV87" s="86" t="str">
        <f>MID(BG87,9,1)</f>
        <v/>
      </c>
      <c r="BW87" s="86" t="str">
        <f>MID(BG87,10,1)</f>
        <v/>
      </c>
      <c r="CJ87" s="86">
        <v>1</v>
      </c>
      <c r="CK87" s="86">
        <f>COUNTIF(BM87,$CL$41)</f>
        <v>0</v>
      </c>
      <c r="CL87" s="145" t="s">
        <v>119</v>
      </c>
      <c r="CM87" s="145"/>
      <c r="CN87" s="86" t="s">
        <v>124</v>
      </c>
    </row>
    <row r="88" spans="5:98" ht="16.5" customHeight="1" thickBot="1" x14ac:dyDescent="0.2">
      <c r="F88" s="1"/>
      <c r="G88" s="47"/>
      <c r="H88" s="179" t="s">
        <v>20</v>
      </c>
      <c r="I88" s="180"/>
      <c r="J88" s="180"/>
      <c r="K88" s="181"/>
      <c r="L88" s="19" t="s">
        <v>1</v>
      </c>
      <c r="M88" s="16" t="s">
        <v>8</v>
      </c>
      <c r="N88" s="1"/>
      <c r="O88" s="1"/>
      <c r="P88" s="1"/>
      <c r="Q88" s="1"/>
      <c r="R88" s="17"/>
      <c r="S88" s="35"/>
      <c r="T88" s="17"/>
      <c r="X88" s="29"/>
      <c r="Y88" s="29"/>
      <c r="Z88" s="29"/>
      <c r="AA88" s="29"/>
      <c r="AB88" s="52" t="s">
        <v>48</v>
      </c>
      <c r="AC88" s="29"/>
      <c r="AD88" s="106"/>
      <c r="AE88" s="106"/>
      <c r="AF88" s="3"/>
      <c r="AL88" s="1"/>
      <c r="CJ88">
        <v>2</v>
      </c>
      <c r="CK88" s="86">
        <f>COUNTIF(BM87,$CL$42)</f>
        <v>0</v>
      </c>
      <c r="CL88" s="145" t="s">
        <v>120</v>
      </c>
      <c r="CM88" s="145"/>
      <c r="CN88" t="s">
        <v>125</v>
      </c>
      <c r="CP88" s="86"/>
      <c r="CQ88" s="86">
        <f>COUNTIF(BM92,CR88)</f>
        <v>0</v>
      </c>
      <c r="CR88" s="145" t="s">
        <v>119</v>
      </c>
      <c r="CS88" s="145"/>
      <c r="CT88" s="86" t="s">
        <v>124</v>
      </c>
    </row>
    <row r="89" spans="5:98" ht="16.5" customHeight="1" thickBot="1" x14ac:dyDescent="0.2">
      <c r="E89" s="28"/>
      <c r="F89" s="1"/>
      <c r="G89" s="37" t="s">
        <v>42</v>
      </c>
      <c r="H89" s="179" t="s">
        <v>22</v>
      </c>
      <c r="I89" s="180"/>
      <c r="J89" s="180"/>
      <c r="K89" s="181"/>
      <c r="L89" s="113" t="str">
        <f>MID(AN89,1,1)</f>
        <v>2</v>
      </c>
      <c r="M89" s="118" t="str">
        <f>MID(AN89,2,1)</f>
        <v>7</v>
      </c>
      <c r="N89" s="125" t="s">
        <v>81</v>
      </c>
      <c r="O89" s="113" t="str">
        <f>MID(AQ89,1,1)</f>
        <v/>
      </c>
      <c r="P89" s="114" t="str">
        <f>MID(AQ89,2,1)</f>
        <v/>
      </c>
      <c r="Q89" s="115" t="str">
        <f>MID(AQ89,3,1)</f>
        <v/>
      </c>
      <c r="R89" s="114" t="str">
        <f>MID(AQ89,4,1)</f>
        <v/>
      </c>
      <c r="S89" s="114" t="str">
        <f>MID(AQ89,5,1)</f>
        <v/>
      </c>
      <c r="T89" s="118" t="str">
        <f>MID(AQ89,6,1)</f>
        <v/>
      </c>
      <c r="U89" s="43" t="s">
        <v>81</v>
      </c>
      <c r="V89" s="18"/>
      <c r="W89" s="125"/>
      <c r="X89" s="35"/>
      <c r="Y89" s="35"/>
      <c r="Z89" s="35"/>
      <c r="AA89" s="35"/>
      <c r="AB89" s="35"/>
      <c r="AC89" s="35"/>
      <c r="AD89" s="127"/>
      <c r="AE89" s="127"/>
      <c r="AF89" s="3"/>
      <c r="AG89" s="1"/>
      <c r="AH89" s="3"/>
      <c r="AI89" s="3"/>
      <c r="AJ89" s="3"/>
      <c r="AK89" s="1"/>
      <c r="AL89" s="1"/>
      <c r="AN89" s="191">
        <v>27</v>
      </c>
      <c r="AO89" s="193"/>
      <c r="AP89" t="s">
        <v>81</v>
      </c>
      <c r="AQ89" s="191"/>
      <c r="AR89" s="192"/>
      <c r="AS89" s="192"/>
      <c r="AT89" s="192"/>
      <c r="AU89" s="192"/>
      <c r="AV89" s="192"/>
      <c r="AW89" s="193"/>
      <c r="AX89" s="194" t="s">
        <v>133</v>
      </c>
      <c r="AY89" s="195"/>
      <c r="AZ89" s="195"/>
      <c r="BA89" s="195"/>
      <c r="BB89" s="195"/>
      <c r="BC89" s="195"/>
      <c r="BD89" s="195"/>
      <c r="CJ89" s="86">
        <v>3</v>
      </c>
      <c r="CK89" s="86">
        <f>COUNTIF(BM87,$CL$43)</f>
        <v>0</v>
      </c>
      <c r="CL89" s="145" t="s">
        <v>121</v>
      </c>
      <c r="CM89" s="145"/>
      <c r="CN89" t="s">
        <v>126</v>
      </c>
      <c r="CQ89" s="86">
        <f>COUNTIF(BM92,CR89)</f>
        <v>0</v>
      </c>
      <c r="CR89" s="145" t="s">
        <v>120</v>
      </c>
      <c r="CS89" s="145"/>
      <c r="CT89" t="s">
        <v>125</v>
      </c>
    </row>
    <row r="90" spans="5:98" ht="16.5" customHeight="1" thickBot="1" x14ac:dyDescent="0.2">
      <c r="E90" s="1"/>
      <c r="F90" s="1"/>
      <c r="G90" s="37" t="s">
        <v>43</v>
      </c>
      <c r="H90" s="179" t="s">
        <v>15</v>
      </c>
      <c r="I90" s="180"/>
      <c r="J90" s="180"/>
      <c r="K90" s="181"/>
      <c r="L90" s="92" t="str">
        <f>MID($AN90,$BJ90,1)</f>
        <v/>
      </c>
      <c r="M90" s="93" t="str">
        <f>MID($AN90,$BK90,1)</f>
        <v/>
      </c>
      <c r="N90" s="93" t="str">
        <f>MID($AN90,$BL90,1)</f>
        <v/>
      </c>
      <c r="O90" s="93" t="str">
        <f>MID($AN90,$BM90,1)</f>
        <v/>
      </c>
      <c r="P90" s="93" t="str">
        <f>MID($AN90,$BN90,1)</f>
        <v/>
      </c>
      <c r="Q90" s="93" t="str">
        <f>MID($AN90,$BO90,1)</f>
        <v/>
      </c>
      <c r="R90" s="93" t="str">
        <f>MID($AN90,$BP90,1)</f>
        <v/>
      </c>
      <c r="S90" s="93" t="str">
        <f>MID($AN90,$BQ90,1)</f>
        <v/>
      </c>
      <c r="T90" s="93" t="str">
        <f>MID($AN90,$BR90,1)</f>
        <v/>
      </c>
      <c r="U90" s="93" t="str">
        <f>MID($AN90,$BS90,1)</f>
        <v/>
      </c>
      <c r="V90" s="93" t="str">
        <f>MID($AN90,$BT90,1)</f>
        <v/>
      </c>
      <c r="W90" s="93" t="str">
        <f>MID($AN90,$BU90,1)</f>
        <v/>
      </c>
      <c r="X90" s="93" t="str">
        <f>MID($AN90,$BV90,1)</f>
        <v/>
      </c>
      <c r="Y90" s="93" t="str">
        <f>MID($AN90,$BW90,1)</f>
        <v/>
      </c>
      <c r="Z90" s="93" t="str">
        <f>MID($AN90,$BX90,1)</f>
        <v/>
      </c>
      <c r="AA90" s="93" t="str">
        <f>MID($AN90,$BY90,1)</f>
        <v/>
      </c>
      <c r="AB90" s="93" t="str">
        <f>MID($AN90,$BZ90,1)</f>
        <v/>
      </c>
      <c r="AC90" s="93" t="str">
        <f>MID($AN90,$CA90,1)</f>
        <v/>
      </c>
      <c r="AD90" s="93" t="str">
        <f>MID($AN90,$CB90,1)</f>
        <v/>
      </c>
      <c r="AE90" s="100" t="str">
        <f>MID($AN90,$CC90,1)</f>
        <v/>
      </c>
      <c r="AF90" s="3"/>
      <c r="AL90" s="139" t="s">
        <v>142</v>
      </c>
      <c r="AM90" s="140"/>
      <c r="AN90" s="188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90"/>
      <c r="BH90" s="116"/>
      <c r="BI90" s="79">
        <f>LEN(AN90)</f>
        <v>0</v>
      </c>
      <c r="BJ90" s="79">
        <v>1</v>
      </c>
      <c r="BK90" s="79">
        <v>2</v>
      </c>
      <c r="BL90" s="79">
        <v>3</v>
      </c>
      <c r="BM90" s="79">
        <v>4</v>
      </c>
      <c r="BN90" s="79">
        <v>5</v>
      </c>
      <c r="BO90" s="79">
        <v>6</v>
      </c>
      <c r="BP90" s="79">
        <v>7</v>
      </c>
      <c r="BQ90" s="79">
        <v>8</v>
      </c>
      <c r="BR90" s="79">
        <v>9</v>
      </c>
      <c r="BS90" s="79">
        <v>10</v>
      </c>
      <c r="BT90" s="79">
        <v>11</v>
      </c>
      <c r="BU90" s="79">
        <v>12</v>
      </c>
      <c r="BV90" s="79">
        <v>13</v>
      </c>
      <c r="BW90" s="79">
        <v>14</v>
      </c>
      <c r="BX90" s="79">
        <v>15</v>
      </c>
      <c r="BY90" s="79">
        <v>16</v>
      </c>
      <c r="BZ90" s="79">
        <v>17</v>
      </c>
      <c r="CA90" s="79">
        <v>18</v>
      </c>
      <c r="CB90" s="79">
        <v>19</v>
      </c>
      <c r="CC90" s="79">
        <v>20</v>
      </c>
      <c r="CD90" s="79"/>
      <c r="CJ90">
        <v>4</v>
      </c>
      <c r="CK90" s="86">
        <f>COUNTIF(BM87,$CL$44)</f>
        <v>0</v>
      </c>
      <c r="CL90" s="145" t="s">
        <v>122</v>
      </c>
      <c r="CM90" s="145"/>
      <c r="CN90" t="s">
        <v>127</v>
      </c>
      <c r="CP90" s="86"/>
      <c r="CQ90" s="86">
        <f>COUNTIF(BM92,CR90)</f>
        <v>0</v>
      </c>
      <c r="CR90" s="145" t="s">
        <v>121</v>
      </c>
      <c r="CS90" s="145"/>
      <c r="CT90" t="s">
        <v>126</v>
      </c>
    </row>
    <row r="91" spans="5:98" ht="16.5" customHeight="1" thickBot="1" x14ac:dyDescent="0.2">
      <c r="E91" s="1"/>
      <c r="F91" s="1"/>
      <c r="G91" s="37" t="s">
        <v>44</v>
      </c>
      <c r="H91" s="179" t="s">
        <v>24</v>
      </c>
      <c r="I91" s="180"/>
      <c r="J91" s="180"/>
      <c r="K91" s="181"/>
      <c r="L91" s="87" t="str">
        <f>MID($AN91,$BJ91,1)</f>
        <v/>
      </c>
      <c r="M91" s="89" t="str">
        <f>MID($AN91,$BK91,1)</f>
        <v/>
      </c>
      <c r="N91" s="89" t="str">
        <f>MID($AN91,$BL91,1)</f>
        <v/>
      </c>
      <c r="O91" s="89" t="str">
        <f>MID($AN91,$BM91,1)</f>
        <v/>
      </c>
      <c r="P91" s="89" t="str">
        <f>MID($AN91,$BN91,1)</f>
        <v/>
      </c>
      <c r="Q91" s="89" t="str">
        <f>MID($AN91,$BO91,1)</f>
        <v/>
      </c>
      <c r="R91" s="89" t="str">
        <f>MID($AN91,$BP91,1)</f>
        <v/>
      </c>
      <c r="S91" s="89" t="str">
        <f>MID($AN91,$BQ91,1)</f>
        <v/>
      </c>
      <c r="T91" s="89" t="str">
        <f>MID($AN91,$BR91,1)</f>
        <v/>
      </c>
      <c r="U91" s="89" t="str">
        <f>MID($AN91,$BS91,1)</f>
        <v/>
      </c>
      <c r="V91" s="89" t="str">
        <f>MID($AN91,$BT91,1)</f>
        <v/>
      </c>
      <c r="W91" s="89" t="str">
        <f>MID($AN91,$BU91,1)</f>
        <v/>
      </c>
      <c r="X91" s="89" t="str">
        <f>MID($AN91,$BV91,1)</f>
        <v/>
      </c>
      <c r="Y91" s="89" t="str">
        <f>MID($AN91,$BW91,1)</f>
        <v/>
      </c>
      <c r="Z91" s="89" t="str">
        <f>MID($AN91,$BX91,1)</f>
        <v/>
      </c>
      <c r="AA91" s="89" t="str">
        <f>MID($AN91,$BY91,1)</f>
        <v/>
      </c>
      <c r="AB91" s="89" t="str">
        <f>MID($AN91,$BZ91,1)</f>
        <v/>
      </c>
      <c r="AC91" s="89" t="str">
        <f>MID($AN91,$CA91,1)</f>
        <v/>
      </c>
      <c r="AD91" s="89" t="str">
        <f>MID($AN91,$CB91,1)</f>
        <v/>
      </c>
      <c r="AE91" s="117" t="str">
        <f>MID($AN91,$CC91,1)</f>
        <v/>
      </c>
      <c r="AF91" s="1"/>
      <c r="AL91" s="139" t="s">
        <v>141</v>
      </c>
      <c r="AM91" s="140"/>
      <c r="AN91" s="188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90"/>
      <c r="BI91" s="79">
        <f>LEN(AN91)</f>
        <v>0</v>
      </c>
      <c r="BJ91" s="79">
        <v>1</v>
      </c>
      <c r="BK91" s="79">
        <v>2</v>
      </c>
      <c r="BL91" s="79">
        <v>3</v>
      </c>
      <c r="BM91" s="79">
        <v>4</v>
      </c>
      <c r="BN91" s="79">
        <v>5</v>
      </c>
      <c r="BO91" s="79">
        <v>6</v>
      </c>
      <c r="BP91" s="79">
        <v>7</v>
      </c>
      <c r="BQ91" s="79">
        <v>8</v>
      </c>
      <c r="BR91" s="79">
        <v>9</v>
      </c>
      <c r="BS91" s="79">
        <v>10</v>
      </c>
      <c r="BT91" s="79">
        <v>11</v>
      </c>
      <c r="BU91" s="79">
        <v>12</v>
      </c>
      <c r="BV91" s="79">
        <v>13</v>
      </c>
      <c r="BW91" s="79">
        <v>14</v>
      </c>
      <c r="BX91" s="79">
        <v>15</v>
      </c>
      <c r="BY91" s="79">
        <v>16</v>
      </c>
      <c r="BZ91" s="79">
        <v>17</v>
      </c>
      <c r="CA91" s="79">
        <v>18</v>
      </c>
      <c r="CB91" s="79">
        <v>19</v>
      </c>
      <c r="CC91" s="79">
        <v>20</v>
      </c>
      <c r="CJ91" s="86">
        <v>5</v>
      </c>
      <c r="CK91" s="86">
        <f>COUNTIF(BM87,$CL$45)</f>
        <v>0</v>
      </c>
      <c r="CL91" s="145" t="s">
        <v>123</v>
      </c>
      <c r="CM91" s="145"/>
      <c r="CN91" t="s">
        <v>128</v>
      </c>
      <c r="CQ91" s="86">
        <f>COUNTIF(BM92,CR91)</f>
        <v>0</v>
      </c>
      <c r="CR91" s="145" t="s">
        <v>122</v>
      </c>
      <c r="CS91" s="145"/>
      <c r="CT91" t="s">
        <v>127</v>
      </c>
    </row>
    <row r="92" spans="5:98" ht="16.5" customHeight="1" thickBot="1" x14ac:dyDescent="0.2">
      <c r="E92" s="1"/>
      <c r="F92" s="1"/>
      <c r="G92" s="48"/>
      <c r="H92" s="179" t="s">
        <v>25</v>
      </c>
      <c r="I92" s="180"/>
      <c r="J92" s="180"/>
      <c r="K92" s="181"/>
      <c r="L92" s="107" t="str">
        <f>IF(BP92="","",BP92)</f>
        <v/>
      </c>
      <c r="M92" s="132" t="s">
        <v>81</v>
      </c>
      <c r="N92" s="110" t="str">
        <f>BR92</f>
        <v/>
      </c>
      <c r="O92" s="109" t="str">
        <f>BS92</f>
        <v/>
      </c>
      <c r="P92" s="108" t="s">
        <v>11</v>
      </c>
      <c r="Q92" s="110" t="str">
        <f>BT92</f>
        <v/>
      </c>
      <c r="R92" s="109" t="str">
        <f>BU92</f>
        <v/>
      </c>
      <c r="S92" s="132" t="s">
        <v>12</v>
      </c>
      <c r="T92" s="110" t="str">
        <f>BV92</f>
        <v/>
      </c>
      <c r="U92" s="109" t="str">
        <f>BW92</f>
        <v/>
      </c>
      <c r="V92" s="1" t="s">
        <v>13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L92" s="162" t="s">
        <v>130</v>
      </c>
      <c r="AM92" s="163"/>
      <c r="AN92" s="196"/>
      <c r="AO92" s="197"/>
      <c r="AP92" s="197"/>
      <c r="AQ92" s="197"/>
      <c r="AR92" s="198"/>
      <c r="AS92" s="112" t="s">
        <v>118</v>
      </c>
      <c r="AT92" s="167" t="s">
        <v>129</v>
      </c>
      <c r="AU92" s="168"/>
      <c r="AV92" s="199"/>
      <c r="AW92" s="200"/>
      <c r="AX92" s="200"/>
      <c r="AY92" s="200"/>
      <c r="AZ92" s="200"/>
      <c r="BA92" s="201"/>
      <c r="BG92" s="172" t="str">
        <f>IF(AV92="",IF(AN92="","",DATESTRING(AN92)),DATESTRING(AV92))</f>
        <v/>
      </c>
      <c r="BH92" s="172"/>
      <c r="BI92" s="172"/>
      <c r="BJ92" s="172"/>
      <c r="BK92" s="172"/>
      <c r="BL92" s="172"/>
      <c r="BM92" s="145" t="str">
        <f>MID(BG92,1,2)</f>
        <v/>
      </c>
      <c r="BN92" s="145"/>
      <c r="BP92" s="86" t="str">
        <f>IF(BG92="","",VLOOKUP(1,CQ88:CT92,4,FALSE))</f>
        <v/>
      </c>
      <c r="BQ92" s="86"/>
      <c r="BR92" s="86" t="str">
        <f>MID(BG92,3,1)</f>
        <v/>
      </c>
      <c r="BS92" s="86" t="str">
        <f>MID(BG92,4,1)</f>
        <v/>
      </c>
      <c r="BT92" s="86" t="str">
        <f>MID(BG92,6,1)</f>
        <v/>
      </c>
      <c r="BU92" s="86" t="str">
        <f>MID(BG92,7,1)</f>
        <v/>
      </c>
      <c r="BV92" s="86" t="str">
        <f>MID(BG92,9,1)</f>
        <v/>
      </c>
      <c r="BW92" s="86" t="str">
        <f>MID(BG92,10,1)</f>
        <v/>
      </c>
      <c r="CP92" s="86"/>
      <c r="CQ92" s="86">
        <f>COUNTIF(BM92,CR92)</f>
        <v>0</v>
      </c>
      <c r="CR92" s="145" t="s">
        <v>123</v>
      </c>
      <c r="CS92" s="145"/>
      <c r="CT92" t="s">
        <v>128</v>
      </c>
    </row>
    <row r="93" spans="5:98" ht="16.5" customHeight="1" thickBot="1" x14ac:dyDescent="0.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L93" s="1"/>
    </row>
    <row r="94" spans="5:98" ht="16.5" customHeight="1" thickBot="1" x14ac:dyDescent="0.2">
      <c r="E94" s="1"/>
      <c r="F94" s="1"/>
      <c r="H94" s="179" t="s">
        <v>36</v>
      </c>
      <c r="I94" s="180"/>
      <c r="J94" s="180"/>
      <c r="K94" s="181"/>
      <c r="L94" s="107" t="str">
        <f>IF(BP94="","",BP94)</f>
        <v/>
      </c>
      <c r="M94" s="132" t="s">
        <v>81</v>
      </c>
      <c r="N94" s="110" t="str">
        <f>BR94</f>
        <v/>
      </c>
      <c r="O94" s="109" t="str">
        <f>BS94</f>
        <v/>
      </c>
      <c r="P94" s="108" t="s">
        <v>11</v>
      </c>
      <c r="Q94" s="110" t="str">
        <f>BT94</f>
        <v/>
      </c>
      <c r="R94" s="109" t="str">
        <f>BU94</f>
        <v/>
      </c>
      <c r="S94" s="132" t="s">
        <v>12</v>
      </c>
      <c r="T94" s="110" t="str">
        <f>BV94</f>
        <v/>
      </c>
      <c r="U94" s="109" t="str">
        <f>BW94</f>
        <v/>
      </c>
      <c r="V94" s="1" t="s">
        <v>13</v>
      </c>
      <c r="W94" s="1"/>
      <c r="X94" s="1"/>
      <c r="Y94" s="1"/>
      <c r="Z94" s="105"/>
      <c r="AA94" s="1"/>
      <c r="AB94" s="10"/>
      <c r="AC94" s="1"/>
      <c r="AD94" s="1"/>
      <c r="AE94" s="1"/>
      <c r="AF94" s="1"/>
      <c r="AL94" s="162" t="s">
        <v>130</v>
      </c>
      <c r="AM94" s="163"/>
      <c r="AN94" s="182"/>
      <c r="AO94" s="183"/>
      <c r="AP94" s="183"/>
      <c r="AQ94" s="183"/>
      <c r="AR94" s="184"/>
      <c r="AS94" s="112" t="s">
        <v>118</v>
      </c>
      <c r="AT94" s="167" t="s">
        <v>129</v>
      </c>
      <c r="AU94" s="168"/>
      <c r="AV94" s="185"/>
      <c r="AW94" s="186"/>
      <c r="AX94" s="186"/>
      <c r="AY94" s="186"/>
      <c r="AZ94" s="186"/>
      <c r="BA94" s="187"/>
      <c r="BG94" s="172" t="str">
        <f>IF(AV94="",IF(AN94="","",DATESTRING(AN94)),DATESTRING(AV94))</f>
        <v/>
      </c>
      <c r="BH94" s="172"/>
      <c r="BI94" s="172"/>
      <c r="BJ94" s="172"/>
      <c r="BK94" s="172"/>
      <c r="BL94" s="172"/>
      <c r="BM94" s="145" t="str">
        <f>MID(BG94,1,2)</f>
        <v/>
      </c>
      <c r="BN94" s="145"/>
      <c r="BP94" s="86" t="str">
        <f>IF(BG94="","",VLOOKUP(1,CK94:CN98,4,FALSE))</f>
        <v/>
      </c>
      <c r="BQ94" s="86"/>
      <c r="BR94" s="86" t="str">
        <f>MID(BG94,3,1)</f>
        <v/>
      </c>
      <c r="BS94" s="86" t="str">
        <f>MID(BG94,4,1)</f>
        <v/>
      </c>
      <c r="BT94" s="86" t="str">
        <f>MID(BG94,6,1)</f>
        <v/>
      </c>
      <c r="BU94" s="86" t="str">
        <f>MID(BG94,7,1)</f>
        <v/>
      </c>
      <c r="BV94" s="86" t="str">
        <f>MID(BG94,9,1)</f>
        <v/>
      </c>
      <c r="BW94" s="86" t="str">
        <f>MID(BG94,10,1)</f>
        <v/>
      </c>
      <c r="CJ94" s="86">
        <v>1</v>
      </c>
      <c r="CK94" s="86">
        <f>COUNTIF(BM94,$CL$41)</f>
        <v>0</v>
      </c>
      <c r="CL94" s="145" t="s">
        <v>119</v>
      </c>
      <c r="CM94" s="145"/>
      <c r="CN94" s="86" t="s">
        <v>124</v>
      </c>
    </row>
    <row r="95" spans="5:98" ht="16.5" customHeight="1" thickBot="1" x14ac:dyDescent="0.2">
      <c r="E95" s="1"/>
      <c r="F95" s="1"/>
      <c r="H95" s="47"/>
      <c r="I95" s="215" t="s">
        <v>20</v>
      </c>
      <c r="J95" s="216"/>
      <c r="K95" s="217"/>
      <c r="L95" s="19" t="s">
        <v>1</v>
      </c>
      <c r="M95" s="16" t="s">
        <v>8</v>
      </c>
      <c r="N95" s="1"/>
      <c r="O95" s="1"/>
      <c r="P95" s="1"/>
      <c r="Q95" s="1"/>
      <c r="R95" s="17"/>
      <c r="S95" s="17"/>
      <c r="T95" s="17"/>
      <c r="X95" s="29"/>
      <c r="Y95" s="29"/>
      <c r="Z95" s="29"/>
      <c r="AA95" s="29"/>
      <c r="AB95" s="52"/>
      <c r="AC95" s="29"/>
      <c r="AD95" s="106"/>
      <c r="AE95" s="106"/>
      <c r="AF95" s="1"/>
      <c r="AL95" s="1"/>
      <c r="CJ95">
        <v>2</v>
      </c>
      <c r="CK95" s="86">
        <f>COUNTIF(BM94,$CL$42)</f>
        <v>0</v>
      </c>
      <c r="CL95" s="145" t="s">
        <v>120</v>
      </c>
      <c r="CM95" s="145"/>
      <c r="CN95" t="s">
        <v>125</v>
      </c>
      <c r="CP95" s="86"/>
      <c r="CQ95" s="86">
        <f>COUNTIF(BM99,CR95)</f>
        <v>0</v>
      </c>
      <c r="CR95" s="145" t="s">
        <v>119</v>
      </c>
      <c r="CS95" s="145"/>
      <c r="CT95" s="86" t="s">
        <v>124</v>
      </c>
    </row>
    <row r="96" spans="5:98" ht="16.5" customHeight="1" thickBot="1" x14ac:dyDescent="0.2">
      <c r="E96" s="1"/>
      <c r="F96" s="1"/>
      <c r="H96" s="37" t="s">
        <v>42</v>
      </c>
      <c r="I96" s="202" t="s">
        <v>22</v>
      </c>
      <c r="J96" s="203"/>
      <c r="K96" s="204"/>
      <c r="L96" s="113" t="str">
        <f>MID(AN96,1,1)</f>
        <v>2</v>
      </c>
      <c r="M96" s="118" t="str">
        <f>MID(AN96,2,1)</f>
        <v>7</v>
      </c>
      <c r="N96" s="125" t="s">
        <v>81</v>
      </c>
      <c r="O96" s="113" t="str">
        <f>MID(AQ96,1,1)</f>
        <v/>
      </c>
      <c r="P96" s="114" t="str">
        <f>MID(AQ96,2,1)</f>
        <v/>
      </c>
      <c r="Q96" s="115" t="str">
        <f>MID(AQ96,3,1)</f>
        <v/>
      </c>
      <c r="R96" s="114" t="str">
        <f>MID(AQ96,4,1)</f>
        <v/>
      </c>
      <c r="S96" s="114" t="str">
        <f>MID(AQ96,5,1)</f>
        <v/>
      </c>
      <c r="T96" s="118" t="str">
        <f>MID(AQ96,6,1)</f>
        <v/>
      </c>
      <c r="U96" s="43" t="s">
        <v>81</v>
      </c>
      <c r="V96" s="18"/>
      <c r="W96" s="125"/>
      <c r="X96" s="35"/>
      <c r="Y96" s="35"/>
      <c r="Z96" s="35"/>
      <c r="AA96" s="35"/>
      <c r="AB96" s="35"/>
      <c r="AC96" s="35"/>
      <c r="AD96" s="127"/>
      <c r="AE96" s="127"/>
      <c r="AF96" s="3"/>
      <c r="AG96" s="1"/>
      <c r="AH96" s="3"/>
      <c r="AI96" s="3"/>
      <c r="AJ96" s="3"/>
      <c r="AK96" s="1"/>
      <c r="AL96" s="1"/>
      <c r="AN96" s="191">
        <v>27</v>
      </c>
      <c r="AO96" s="193"/>
      <c r="AP96" t="s">
        <v>81</v>
      </c>
      <c r="AQ96" s="191"/>
      <c r="AR96" s="192"/>
      <c r="AS96" s="192"/>
      <c r="AT96" s="192"/>
      <c r="AU96" s="192"/>
      <c r="AV96" s="192"/>
      <c r="AW96" s="193"/>
      <c r="AX96" s="194" t="s">
        <v>133</v>
      </c>
      <c r="AY96" s="195"/>
      <c r="AZ96" s="195"/>
      <c r="BA96" s="195"/>
      <c r="BB96" s="195"/>
      <c r="BC96" s="195"/>
      <c r="BD96" s="195"/>
      <c r="CJ96" s="86">
        <v>3</v>
      </c>
      <c r="CK96" s="86">
        <f>COUNTIF(BM94,$CL$43)</f>
        <v>0</v>
      </c>
      <c r="CL96" s="145" t="s">
        <v>121</v>
      </c>
      <c r="CM96" s="145"/>
      <c r="CN96" t="s">
        <v>126</v>
      </c>
      <c r="CQ96" s="86">
        <f>COUNTIF(BM99,CR96)</f>
        <v>0</v>
      </c>
      <c r="CR96" s="145" t="s">
        <v>120</v>
      </c>
      <c r="CS96" s="145"/>
      <c r="CT96" t="s">
        <v>125</v>
      </c>
    </row>
    <row r="97" spans="2:98" ht="16.5" customHeight="1" thickBot="1" x14ac:dyDescent="0.2">
      <c r="E97" s="1"/>
      <c r="F97" s="1"/>
      <c r="H97" s="37" t="s">
        <v>43</v>
      </c>
      <c r="I97" s="202" t="s">
        <v>15</v>
      </c>
      <c r="J97" s="203"/>
      <c r="K97" s="204"/>
      <c r="L97" s="92" t="str">
        <f>MID($AN97,$BJ97,1)</f>
        <v/>
      </c>
      <c r="M97" s="93" t="str">
        <f>MID($AN97,$BK97,1)</f>
        <v/>
      </c>
      <c r="N97" s="93" t="str">
        <f>MID($AN97,$BL97,1)</f>
        <v/>
      </c>
      <c r="O97" s="93" t="str">
        <f>MID($AN97,$BM97,1)</f>
        <v/>
      </c>
      <c r="P97" s="93" t="str">
        <f>MID($AN97,$BN97,1)</f>
        <v/>
      </c>
      <c r="Q97" s="93" t="str">
        <f>MID($AN97,$BO97,1)</f>
        <v/>
      </c>
      <c r="R97" s="93" t="str">
        <f>MID($AN97,$BP97,1)</f>
        <v/>
      </c>
      <c r="S97" s="93" t="str">
        <f>MID($AN97,$BQ97,1)</f>
        <v/>
      </c>
      <c r="T97" s="93" t="str">
        <f>MID($AN97,$BR97,1)</f>
        <v/>
      </c>
      <c r="U97" s="93" t="str">
        <f>MID($AN97,$BS97,1)</f>
        <v/>
      </c>
      <c r="V97" s="93" t="str">
        <f>MID($AN97,$BT97,1)</f>
        <v/>
      </c>
      <c r="W97" s="93" t="str">
        <f>MID($AN97,$BU97,1)</f>
        <v/>
      </c>
      <c r="X97" s="93" t="str">
        <f>MID($AN97,$BV97,1)</f>
        <v/>
      </c>
      <c r="Y97" s="93" t="str">
        <f>MID($AN97,$BW97,1)</f>
        <v/>
      </c>
      <c r="Z97" s="93" t="str">
        <f>MID($AN97,$BX97,1)</f>
        <v/>
      </c>
      <c r="AA97" s="93" t="str">
        <f>MID($AN97,$BY97,1)</f>
        <v/>
      </c>
      <c r="AB97" s="93" t="str">
        <f>MID($AN97,$BZ97,1)</f>
        <v/>
      </c>
      <c r="AC97" s="93" t="str">
        <f>MID($AN97,$CA97,1)</f>
        <v/>
      </c>
      <c r="AD97" s="93" t="str">
        <f>MID($AN97,$CB97,1)</f>
        <v/>
      </c>
      <c r="AE97" s="100" t="str">
        <f>MID($AN97,$CC97,1)</f>
        <v/>
      </c>
      <c r="AF97" s="1"/>
      <c r="AL97" s="139" t="s">
        <v>142</v>
      </c>
      <c r="AM97" s="140"/>
      <c r="AN97" s="188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90"/>
      <c r="BI97" s="79">
        <f>LEN(AN97)</f>
        <v>0</v>
      </c>
      <c r="BJ97" s="79">
        <v>1</v>
      </c>
      <c r="BK97" s="79">
        <v>2</v>
      </c>
      <c r="BL97" s="79">
        <v>3</v>
      </c>
      <c r="BM97" s="79">
        <v>4</v>
      </c>
      <c r="BN97" s="79">
        <v>5</v>
      </c>
      <c r="BO97" s="79">
        <v>6</v>
      </c>
      <c r="BP97" s="79">
        <v>7</v>
      </c>
      <c r="BQ97" s="79">
        <v>8</v>
      </c>
      <c r="BR97" s="79">
        <v>9</v>
      </c>
      <c r="BS97" s="79">
        <v>10</v>
      </c>
      <c r="BT97" s="79">
        <v>11</v>
      </c>
      <c r="BU97" s="79">
        <v>12</v>
      </c>
      <c r="BV97" s="79">
        <v>13</v>
      </c>
      <c r="BW97" s="79">
        <v>14</v>
      </c>
      <c r="BX97" s="79">
        <v>15</v>
      </c>
      <c r="BY97" s="79">
        <v>16</v>
      </c>
      <c r="BZ97" s="79">
        <v>17</v>
      </c>
      <c r="CA97" s="79">
        <v>18</v>
      </c>
      <c r="CB97" s="79">
        <v>19</v>
      </c>
      <c r="CC97" s="79">
        <v>20</v>
      </c>
      <c r="CJ97">
        <v>4</v>
      </c>
      <c r="CK97" s="86">
        <f>COUNTIF(BM94,$CL$44)</f>
        <v>0</v>
      </c>
      <c r="CL97" s="145" t="s">
        <v>122</v>
      </c>
      <c r="CM97" s="145"/>
      <c r="CN97" t="s">
        <v>127</v>
      </c>
      <c r="CP97" s="86"/>
      <c r="CQ97" s="86">
        <f>COUNTIF(BM99,CR97)</f>
        <v>0</v>
      </c>
      <c r="CR97" s="145" t="s">
        <v>121</v>
      </c>
      <c r="CS97" s="145"/>
      <c r="CT97" t="s">
        <v>126</v>
      </c>
    </row>
    <row r="98" spans="2:98" ht="16.5" customHeight="1" thickBot="1" x14ac:dyDescent="0.2">
      <c r="E98" s="1"/>
      <c r="F98" s="1"/>
      <c r="H98" s="37" t="s">
        <v>50</v>
      </c>
      <c r="I98" s="202" t="s">
        <v>24</v>
      </c>
      <c r="J98" s="203"/>
      <c r="K98" s="204"/>
      <c r="L98" s="87" t="str">
        <f>MID($AN98,$BJ98,1)</f>
        <v/>
      </c>
      <c r="M98" s="89" t="str">
        <f>MID($AN98,$BK98,1)</f>
        <v/>
      </c>
      <c r="N98" s="89" t="str">
        <f>MID($AN98,$BL98,1)</f>
        <v/>
      </c>
      <c r="O98" s="89" t="str">
        <f>MID($AN98,$BM98,1)</f>
        <v/>
      </c>
      <c r="P98" s="89" t="str">
        <f>MID($AN98,$BN98,1)</f>
        <v/>
      </c>
      <c r="Q98" s="89" t="str">
        <f>MID($AN98,$BO98,1)</f>
        <v/>
      </c>
      <c r="R98" s="89" t="str">
        <f>MID($AN98,$BP98,1)</f>
        <v/>
      </c>
      <c r="S98" s="89" t="str">
        <f>MID($AN98,$BQ98,1)</f>
        <v/>
      </c>
      <c r="T98" s="89" t="str">
        <f>MID($AN98,$BR98,1)</f>
        <v/>
      </c>
      <c r="U98" s="89" t="str">
        <f>MID($AN98,$BS98,1)</f>
        <v/>
      </c>
      <c r="V98" s="89" t="str">
        <f>MID($AN98,$BT98,1)</f>
        <v/>
      </c>
      <c r="W98" s="89" t="str">
        <f>MID($AN98,$BU98,1)</f>
        <v/>
      </c>
      <c r="X98" s="89" t="str">
        <f>MID($AN98,$BV98,1)</f>
        <v/>
      </c>
      <c r="Y98" s="89" t="str">
        <f>MID($AN98,$BW98,1)</f>
        <v/>
      </c>
      <c r="Z98" s="89" t="str">
        <f>MID($AN98,$BX98,1)</f>
        <v/>
      </c>
      <c r="AA98" s="89" t="str">
        <f>MID($AN98,$BY98,1)</f>
        <v/>
      </c>
      <c r="AB98" s="89" t="str">
        <f>MID($AN98,$BZ98,1)</f>
        <v/>
      </c>
      <c r="AC98" s="89" t="str">
        <f>MID($AN98,$CA98,1)</f>
        <v/>
      </c>
      <c r="AD98" s="89" t="str">
        <f>MID($AN98,$CB98,1)</f>
        <v/>
      </c>
      <c r="AE98" s="117" t="str">
        <f>MID($AN98,$CC98,1)</f>
        <v/>
      </c>
      <c r="AF98" s="1"/>
      <c r="AG98" s="46" t="s">
        <v>18</v>
      </c>
      <c r="AL98" s="139" t="s">
        <v>141</v>
      </c>
      <c r="AM98" s="140"/>
      <c r="AN98" s="188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90"/>
      <c r="BI98" s="79">
        <f>LEN(AN98)</f>
        <v>0</v>
      </c>
      <c r="BJ98" s="79">
        <v>1</v>
      </c>
      <c r="BK98" s="79">
        <v>2</v>
      </c>
      <c r="BL98" s="79">
        <v>3</v>
      </c>
      <c r="BM98" s="79">
        <v>4</v>
      </c>
      <c r="BN98" s="79">
        <v>5</v>
      </c>
      <c r="BO98" s="79">
        <v>6</v>
      </c>
      <c r="BP98" s="79">
        <v>7</v>
      </c>
      <c r="BQ98" s="79">
        <v>8</v>
      </c>
      <c r="BR98" s="79">
        <v>9</v>
      </c>
      <c r="BS98" s="79">
        <v>10</v>
      </c>
      <c r="BT98" s="79">
        <v>11</v>
      </c>
      <c r="BU98" s="79">
        <v>12</v>
      </c>
      <c r="BV98" s="79">
        <v>13</v>
      </c>
      <c r="BW98" s="79">
        <v>14</v>
      </c>
      <c r="BX98" s="79">
        <v>15</v>
      </c>
      <c r="BY98" s="79">
        <v>16</v>
      </c>
      <c r="BZ98" s="79">
        <v>17</v>
      </c>
      <c r="CA98" s="79">
        <v>18</v>
      </c>
      <c r="CB98" s="79">
        <v>19</v>
      </c>
      <c r="CC98" s="79">
        <v>20</v>
      </c>
      <c r="CJ98" s="86">
        <v>5</v>
      </c>
      <c r="CK98" s="86">
        <f>COUNTIF(BM94,$CL$45)</f>
        <v>0</v>
      </c>
      <c r="CL98" s="145" t="s">
        <v>123</v>
      </c>
      <c r="CM98" s="145"/>
      <c r="CN98" t="s">
        <v>128</v>
      </c>
      <c r="CQ98" s="86">
        <f>COUNTIF(BM99,CR98)</f>
        <v>0</v>
      </c>
      <c r="CR98" s="145" t="s">
        <v>122</v>
      </c>
      <c r="CS98" s="145"/>
      <c r="CT98" t="s">
        <v>127</v>
      </c>
    </row>
    <row r="99" spans="2:98" ht="16.5" customHeight="1" thickBot="1" x14ac:dyDescent="0.2">
      <c r="E99" s="1"/>
      <c r="F99" s="1"/>
      <c r="H99" s="48"/>
      <c r="I99" s="202" t="s">
        <v>25</v>
      </c>
      <c r="J99" s="203"/>
      <c r="K99" s="204"/>
      <c r="L99" s="107" t="str">
        <f>IF(BP99="","",BP99)</f>
        <v/>
      </c>
      <c r="M99" s="132" t="s">
        <v>81</v>
      </c>
      <c r="N99" s="110" t="str">
        <f>BR99</f>
        <v/>
      </c>
      <c r="O99" s="109" t="str">
        <f>BS99</f>
        <v/>
      </c>
      <c r="P99" s="108" t="s">
        <v>11</v>
      </c>
      <c r="Q99" s="110" t="str">
        <f>BT99</f>
        <v/>
      </c>
      <c r="R99" s="109" t="str">
        <f>BU99</f>
        <v/>
      </c>
      <c r="S99" s="132" t="s">
        <v>12</v>
      </c>
      <c r="T99" s="110" t="str">
        <f>BV99</f>
        <v/>
      </c>
      <c r="U99" s="109" t="str">
        <f>BW99</f>
        <v/>
      </c>
      <c r="V99" s="1" t="s">
        <v>13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44" t="s">
        <v>53</v>
      </c>
      <c r="AL99" s="162" t="s">
        <v>130</v>
      </c>
      <c r="AM99" s="163"/>
      <c r="AN99" s="182"/>
      <c r="AO99" s="183"/>
      <c r="AP99" s="183"/>
      <c r="AQ99" s="183"/>
      <c r="AR99" s="184"/>
      <c r="AS99" s="112" t="s">
        <v>118</v>
      </c>
      <c r="AT99" s="167" t="s">
        <v>129</v>
      </c>
      <c r="AU99" s="168"/>
      <c r="AV99" s="185"/>
      <c r="AW99" s="186"/>
      <c r="AX99" s="186"/>
      <c r="AY99" s="186"/>
      <c r="AZ99" s="186"/>
      <c r="BA99" s="187"/>
      <c r="BG99" s="172" t="str">
        <f>IF(AV99="",IF(AN99="","",DATESTRING(AN99)),DATESTRING(AV99))</f>
        <v/>
      </c>
      <c r="BH99" s="172"/>
      <c r="BI99" s="172"/>
      <c r="BJ99" s="172"/>
      <c r="BK99" s="172"/>
      <c r="BL99" s="172"/>
      <c r="BM99" s="145" t="str">
        <f>MID(BG99,1,2)</f>
        <v/>
      </c>
      <c r="BN99" s="145"/>
      <c r="BP99" s="86" t="str">
        <f>IF(BG99="","",VLOOKUP(1,CQ95:CT99,4,FALSE))</f>
        <v/>
      </c>
      <c r="BQ99" s="86"/>
      <c r="BR99" s="86" t="str">
        <f>MID(BG99,3,1)</f>
        <v/>
      </c>
      <c r="BS99" s="86" t="str">
        <f>MID(BG99,4,1)</f>
        <v/>
      </c>
      <c r="BT99" s="86" t="str">
        <f>MID(BG99,6,1)</f>
        <v/>
      </c>
      <c r="BU99" s="86" t="str">
        <f>MID(BG99,7,1)</f>
        <v/>
      </c>
      <c r="BV99" s="86" t="str">
        <f>MID(BG99,9,1)</f>
        <v/>
      </c>
      <c r="BW99" s="86" t="str">
        <f>MID(BG99,10,1)</f>
        <v/>
      </c>
      <c r="CP99" s="86"/>
      <c r="CQ99" s="86">
        <f>COUNTIF(BM99,CR99)</f>
        <v>0</v>
      </c>
      <c r="CR99" s="145" t="s">
        <v>123</v>
      </c>
      <c r="CS99" s="145"/>
      <c r="CT99" t="s">
        <v>128</v>
      </c>
    </row>
    <row r="100" spans="2:98" ht="16.5" customHeight="1" x14ac:dyDescent="0.15">
      <c r="E100" s="1"/>
      <c r="F100" s="1"/>
      <c r="H100" s="21"/>
      <c r="I100" s="40"/>
      <c r="J100" s="40"/>
      <c r="K100" s="40"/>
      <c r="L100" s="28"/>
      <c r="M100" s="2"/>
      <c r="N100" s="28"/>
      <c r="O100" s="28"/>
      <c r="P100" s="2"/>
      <c r="Q100" s="28"/>
      <c r="R100" s="28"/>
      <c r="S100" s="2"/>
      <c r="T100" s="28"/>
      <c r="U100" s="28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7" spans="2:98" ht="16.5" customHeight="1" x14ac:dyDescent="0.15"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</row>
    <row r="109" spans="2:98" ht="16.5" customHeight="1" thickBot="1" x14ac:dyDescent="0.2">
      <c r="D109" s="139" t="s">
        <v>51</v>
      </c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</row>
    <row r="110" spans="2:98" ht="16.5" customHeight="1" thickBot="1" x14ac:dyDescent="0.2">
      <c r="AC110" s="22" t="s">
        <v>28</v>
      </c>
      <c r="AD110" s="26" t="s">
        <v>52</v>
      </c>
      <c r="AE110" s="27" t="s">
        <v>1</v>
      </c>
    </row>
    <row r="112" spans="2:98" ht="16.5" customHeight="1" thickBot="1" x14ac:dyDescent="0.2">
      <c r="G112" s="1"/>
      <c r="H112" s="1"/>
      <c r="I112" s="1" t="s">
        <v>5</v>
      </c>
      <c r="J112" s="1"/>
      <c r="K112" s="1"/>
      <c r="L112" s="1"/>
      <c r="M112" s="3"/>
      <c r="N112" s="1"/>
      <c r="O112" s="1"/>
      <c r="P112" s="1" t="s">
        <v>7</v>
      </c>
      <c r="Q112" s="1"/>
      <c r="S112" s="1"/>
      <c r="T112" s="1"/>
      <c r="U112" s="1"/>
      <c r="V112" s="1"/>
      <c r="W112" s="1"/>
      <c r="X112" s="1"/>
      <c r="Y112" s="1"/>
      <c r="Z112" s="1"/>
    </row>
    <row r="113" spans="5:98" ht="16.5" customHeight="1" thickBot="1" x14ac:dyDescent="0.2">
      <c r="G113" s="72" t="s">
        <v>53</v>
      </c>
      <c r="H113" s="73"/>
      <c r="I113" s="73"/>
      <c r="J113" s="73"/>
      <c r="K113" s="74"/>
      <c r="L113" s="75"/>
      <c r="M113" s="3"/>
      <c r="N113" s="1"/>
      <c r="O113" s="107" t="str">
        <f>$T$27</f>
        <v>2</v>
      </c>
      <c r="P113" s="123" t="str">
        <f>$U$27</f>
        <v>7</v>
      </c>
      <c r="Q113" s="120" t="s">
        <v>9</v>
      </c>
      <c r="R113" s="120" t="str">
        <f>$W$27</f>
        <v>3</v>
      </c>
      <c r="S113" s="120" t="s">
        <v>10</v>
      </c>
      <c r="T113" s="113" t="str">
        <f>$Y$27</f>
        <v>1</v>
      </c>
      <c r="U113" s="114" t="str">
        <f>$Z$27</f>
        <v>2</v>
      </c>
      <c r="V113" s="115" t="str">
        <f>$AA$27</f>
        <v>3</v>
      </c>
      <c r="W113" s="114" t="str">
        <f>$AB$27</f>
        <v>4</v>
      </c>
      <c r="X113" s="114" t="str">
        <f>$AC$27</f>
        <v>5</v>
      </c>
      <c r="Y113" s="121" t="str">
        <f>$AD$27</f>
        <v>6</v>
      </c>
      <c r="Z113" s="122"/>
    </row>
    <row r="115" spans="5:98" ht="16.5" customHeight="1" x14ac:dyDescent="0.15">
      <c r="E115" s="70"/>
      <c r="F115" s="29"/>
      <c r="G115" s="29"/>
      <c r="H115" s="29"/>
      <c r="I115" s="29"/>
      <c r="J115" s="29"/>
      <c r="K115" s="29"/>
      <c r="L115" s="29"/>
      <c r="M115" s="29"/>
      <c r="N115" s="29"/>
      <c r="O115" s="29"/>
    </row>
    <row r="116" spans="5:98" ht="16.5" customHeight="1" x14ac:dyDescent="0.15">
      <c r="J116" s="29"/>
    </row>
    <row r="117" spans="5:98" ht="16.5" customHeight="1" thickBot="1" x14ac:dyDescent="0.2">
      <c r="E117" s="1" t="s">
        <v>14</v>
      </c>
      <c r="F117" s="1"/>
      <c r="G117" s="8" t="s">
        <v>54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53" t="s">
        <v>49</v>
      </c>
      <c r="AA117" s="1"/>
      <c r="AB117" s="1"/>
      <c r="AC117" s="1"/>
      <c r="AD117" s="1"/>
      <c r="AE117" s="1"/>
      <c r="AF117" s="1"/>
    </row>
    <row r="118" spans="5:98" ht="16.5" customHeight="1" thickBot="1" x14ac:dyDescent="0.2">
      <c r="E118" s="14" t="s">
        <v>55</v>
      </c>
      <c r="F118" s="1"/>
      <c r="G118" s="179" t="s">
        <v>36</v>
      </c>
      <c r="H118" s="180"/>
      <c r="I118" s="180"/>
      <c r="J118" s="180"/>
      <c r="K118" s="181"/>
      <c r="L118" s="107" t="str">
        <f>IF(BP118="","",BP118)</f>
        <v/>
      </c>
      <c r="M118" s="132" t="s">
        <v>81</v>
      </c>
      <c r="N118" s="110" t="str">
        <f>BR118</f>
        <v/>
      </c>
      <c r="O118" s="109" t="str">
        <f>BS118</f>
        <v/>
      </c>
      <c r="P118" s="108" t="s">
        <v>11</v>
      </c>
      <c r="Q118" s="110" t="str">
        <f>BT118</f>
        <v/>
      </c>
      <c r="R118" s="109" t="str">
        <f>BU118</f>
        <v/>
      </c>
      <c r="S118" s="132" t="s">
        <v>12</v>
      </c>
      <c r="T118" s="110" t="str">
        <f>BV118</f>
        <v/>
      </c>
      <c r="U118" s="109" t="str">
        <f>BW118</f>
        <v/>
      </c>
      <c r="V118" s="1" t="s">
        <v>13</v>
      </c>
      <c r="W118" s="1"/>
      <c r="X118" s="1"/>
      <c r="Y118" s="1"/>
      <c r="Z118" s="14" t="s">
        <v>0</v>
      </c>
      <c r="AA118" s="1"/>
      <c r="AB118" s="10" t="s">
        <v>47</v>
      </c>
      <c r="AC118" s="1"/>
      <c r="AD118" s="1"/>
      <c r="AE118" s="1"/>
      <c r="AF118" s="1"/>
      <c r="AG118" s="1"/>
      <c r="AH118" s="29"/>
      <c r="AI118" s="3"/>
      <c r="AJ118" s="3"/>
      <c r="AK118" s="3"/>
      <c r="AL118" s="162" t="s">
        <v>130</v>
      </c>
      <c r="AM118" s="163"/>
      <c r="AN118" s="182"/>
      <c r="AO118" s="183"/>
      <c r="AP118" s="183"/>
      <c r="AQ118" s="183"/>
      <c r="AR118" s="184"/>
      <c r="AS118" s="124" t="s">
        <v>118</v>
      </c>
      <c r="AT118" s="167" t="s">
        <v>129</v>
      </c>
      <c r="AU118" s="168"/>
      <c r="AV118" s="185"/>
      <c r="AW118" s="186"/>
      <c r="AX118" s="186"/>
      <c r="AY118" s="186"/>
      <c r="AZ118" s="186"/>
      <c r="BA118" s="187"/>
      <c r="BG118" s="172" t="str">
        <f>IF(AV118="",IF(AN118="","",DATESTRING(AN118)),DATESTRING(AV118))</f>
        <v/>
      </c>
      <c r="BH118" s="172"/>
      <c r="BI118" s="172"/>
      <c r="BJ118" s="172"/>
      <c r="BK118" s="172"/>
      <c r="BL118" s="172"/>
      <c r="BM118" s="145" t="str">
        <f>MID(BG118,1,2)</f>
        <v/>
      </c>
      <c r="BN118" s="145"/>
      <c r="BP118" s="86" t="str">
        <f>IF(BG118="","",VLOOKUP(1,CK118:CN122,4,FALSE))</f>
        <v/>
      </c>
      <c r="BQ118" s="86"/>
      <c r="BR118" s="86" t="str">
        <f>MID(BG118,3,1)</f>
        <v/>
      </c>
      <c r="BS118" s="86" t="str">
        <f>MID(BG118,4,1)</f>
        <v/>
      </c>
      <c r="BT118" s="86" t="str">
        <f>MID(BG118,6,1)</f>
        <v/>
      </c>
      <c r="BU118" s="86" t="str">
        <f>MID(BG118,7,1)</f>
        <v/>
      </c>
      <c r="BV118" s="86" t="str">
        <f>MID(BG118,9,1)</f>
        <v/>
      </c>
      <c r="BW118" s="86" t="str">
        <f>MID(BG118,10,1)</f>
        <v/>
      </c>
      <c r="CJ118" s="86">
        <v>1</v>
      </c>
      <c r="CK118" s="86">
        <f>COUNTIF(BM118,$CL$41)</f>
        <v>0</v>
      </c>
      <c r="CL118" s="145" t="s">
        <v>119</v>
      </c>
      <c r="CM118" s="145"/>
      <c r="CN118" s="86" t="s">
        <v>124</v>
      </c>
    </row>
    <row r="119" spans="5:98" ht="16.5" customHeight="1" thickBot="1" x14ac:dyDescent="0.2">
      <c r="F119" s="1"/>
      <c r="G119" s="47"/>
      <c r="H119" s="179" t="s">
        <v>20</v>
      </c>
      <c r="I119" s="180"/>
      <c r="J119" s="180"/>
      <c r="K119" s="181"/>
      <c r="L119" s="19" t="s">
        <v>1</v>
      </c>
      <c r="M119" s="16" t="s">
        <v>8</v>
      </c>
      <c r="N119" s="1"/>
      <c r="O119" s="1"/>
      <c r="P119" s="1"/>
      <c r="Q119" s="1"/>
      <c r="R119" s="17"/>
      <c r="S119" s="35"/>
      <c r="T119" s="17"/>
      <c r="X119" s="29"/>
      <c r="Y119" s="29"/>
      <c r="Z119" s="29"/>
      <c r="AA119" s="29"/>
      <c r="AB119" s="52" t="s">
        <v>48</v>
      </c>
      <c r="AC119" s="29"/>
      <c r="AD119" s="106"/>
      <c r="AE119" s="106"/>
      <c r="AF119" s="3"/>
      <c r="AL119" s="1"/>
      <c r="CJ119">
        <v>2</v>
      </c>
      <c r="CK119" s="86">
        <f>COUNTIF(BM118,$CL$42)</f>
        <v>0</v>
      </c>
      <c r="CL119" s="145" t="s">
        <v>120</v>
      </c>
      <c r="CM119" s="145"/>
      <c r="CN119" t="s">
        <v>125</v>
      </c>
      <c r="CP119" s="86"/>
      <c r="CQ119" s="86">
        <f>COUNTIF(BM123,CR119)</f>
        <v>0</v>
      </c>
      <c r="CR119" s="145" t="s">
        <v>119</v>
      </c>
      <c r="CS119" s="145"/>
      <c r="CT119" s="86" t="s">
        <v>124</v>
      </c>
    </row>
    <row r="120" spans="5:98" ht="16.5" customHeight="1" thickBot="1" x14ac:dyDescent="0.2">
      <c r="E120" s="28"/>
      <c r="F120" s="1"/>
      <c r="G120" s="37" t="s">
        <v>42</v>
      </c>
      <c r="H120" s="179" t="s">
        <v>22</v>
      </c>
      <c r="I120" s="180"/>
      <c r="J120" s="180"/>
      <c r="K120" s="181"/>
      <c r="L120" s="113" t="str">
        <f>MID(AN120,1,1)</f>
        <v>2</v>
      </c>
      <c r="M120" s="118" t="str">
        <f>MID(AN120,2,1)</f>
        <v>7</v>
      </c>
      <c r="N120" s="125" t="s">
        <v>81</v>
      </c>
      <c r="O120" s="113" t="str">
        <f>MID(AQ120,1,1)</f>
        <v/>
      </c>
      <c r="P120" s="114" t="str">
        <f>MID(AQ120,2,1)</f>
        <v/>
      </c>
      <c r="Q120" s="115" t="str">
        <f>MID(AQ120,3,1)</f>
        <v/>
      </c>
      <c r="R120" s="114" t="str">
        <f>MID(AQ120,4,1)</f>
        <v/>
      </c>
      <c r="S120" s="114" t="str">
        <f>MID(AQ120,5,1)</f>
        <v/>
      </c>
      <c r="T120" s="118" t="str">
        <f>MID(AQ120,6,1)</f>
        <v/>
      </c>
      <c r="U120" s="43" t="s">
        <v>81</v>
      </c>
      <c r="V120" s="18"/>
      <c r="W120" s="125"/>
      <c r="X120" s="35"/>
      <c r="Y120" s="35"/>
      <c r="Z120" s="35"/>
      <c r="AA120" s="35"/>
      <c r="AB120" s="35"/>
      <c r="AC120" s="35"/>
      <c r="AD120" s="127"/>
      <c r="AE120" s="127"/>
      <c r="AF120" s="3"/>
      <c r="AG120" s="1"/>
      <c r="AH120" s="3"/>
      <c r="AI120" s="3"/>
      <c r="AJ120" s="3"/>
      <c r="AK120" s="1"/>
      <c r="AL120" s="1"/>
      <c r="AN120" s="191">
        <v>27</v>
      </c>
      <c r="AO120" s="193"/>
      <c r="AP120" t="s">
        <v>81</v>
      </c>
      <c r="AQ120" s="191"/>
      <c r="AR120" s="192"/>
      <c r="AS120" s="192"/>
      <c r="AT120" s="192"/>
      <c r="AU120" s="192"/>
      <c r="AV120" s="192"/>
      <c r="AW120" s="193"/>
      <c r="AX120" s="194" t="s">
        <v>133</v>
      </c>
      <c r="AY120" s="195"/>
      <c r="AZ120" s="195"/>
      <c r="BA120" s="195"/>
      <c r="BB120" s="195"/>
      <c r="BC120" s="195"/>
      <c r="BD120" s="195"/>
      <c r="CJ120" s="86">
        <v>3</v>
      </c>
      <c r="CK120" s="86">
        <f>COUNTIF(BM118,$CL$43)</f>
        <v>0</v>
      </c>
      <c r="CL120" s="145" t="s">
        <v>121</v>
      </c>
      <c r="CM120" s="145"/>
      <c r="CN120" t="s">
        <v>126</v>
      </c>
      <c r="CQ120" s="86">
        <f>COUNTIF(BM123,CR120)</f>
        <v>0</v>
      </c>
      <c r="CR120" s="145" t="s">
        <v>120</v>
      </c>
      <c r="CS120" s="145"/>
      <c r="CT120" t="s">
        <v>125</v>
      </c>
    </row>
    <row r="121" spans="5:98" ht="16.5" customHeight="1" thickBot="1" x14ac:dyDescent="0.2">
      <c r="E121" s="1"/>
      <c r="F121" s="1"/>
      <c r="G121" s="37" t="s">
        <v>43</v>
      </c>
      <c r="H121" s="179" t="s">
        <v>15</v>
      </c>
      <c r="I121" s="180"/>
      <c r="J121" s="180"/>
      <c r="K121" s="181"/>
      <c r="L121" s="92" t="str">
        <f>MID($AN121,$BJ121,1)</f>
        <v/>
      </c>
      <c r="M121" s="93" t="str">
        <f>MID($AN121,$BK121,1)</f>
        <v/>
      </c>
      <c r="N121" s="93" t="str">
        <f>MID($AN121,$BL121,1)</f>
        <v/>
      </c>
      <c r="O121" s="93" t="str">
        <f>MID($AN121,$BM121,1)</f>
        <v/>
      </c>
      <c r="P121" s="93" t="str">
        <f>MID($AN121,$BN121,1)</f>
        <v/>
      </c>
      <c r="Q121" s="93" t="str">
        <f>MID($AN121,$BO121,1)</f>
        <v/>
      </c>
      <c r="R121" s="93" t="str">
        <f>MID($AN121,$BP121,1)</f>
        <v/>
      </c>
      <c r="S121" s="93" t="str">
        <f>MID($AN121,$BQ121,1)</f>
        <v/>
      </c>
      <c r="T121" s="93" t="str">
        <f>MID($AN121,$BR121,1)</f>
        <v/>
      </c>
      <c r="U121" s="93" t="str">
        <f>MID($AN121,$BS121,1)</f>
        <v/>
      </c>
      <c r="V121" s="93" t="str">
        <f>MID($AN121,$BT121,1)</f>
        <v/>
      </c>
      <c r="W121" s="93" t="str">
        <f>MID($AN121,$BU121,1)</f>
        <v/>
      </c>
      <c r="X121" s="93" t="str">
        <f>MID($AN121,$BV121,1)</f>
        <v/>
      </c>
      <c r="Y121" s="93" t="str">
        <f>MID($AN121,$BW121,1)</f>
        <v/>
      </c>
      <c r="Z121" s="93" t="str">
        <f>MID($AN121,$BX121,1)</f>
        <v/>
      </c>
      <c r="AA121" s="93" t="str">
        <f>MID($AN121,$BY121,1)</f>
        <v/>
      </c>
      <c r="AB121" s="93" t="str">
        <f>MID($AN121,$BZ121,1)</f>
        <v/>
      </c>
      <c r="AC121" s="93" t="str">
        <f>MID($AN121,$CA121,1)</f>
        <v/>
      </c>
      <c r="AD121" s="93" t="str">
        <f>MID($AN121,$CB121,1)</f>
        <v/>
      </c>
      <c r="AE121" s="100" t="str">
        <f>MID($AN121,$CC121,1)</f>
        <v/>
      </c>
      <c r="AF121" s="3"/>
      <c r="AL121" s="139" t="s">
        <v>142</v>
      </c>
      <c r="AM121" s="140"/>
      <c r="AN121" s="188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89"/>
      <c r="AY121" s="189"/>
      <c r="AZ121" s="189"/>
      <c r="BA121" s="189"/>
      <c r="BB121" s="189"/>
      <c r="BC121" s="189"/>
      <c r="BD121" s="189"/>
      <c r="BE121" s="189"/>
      <c r="BF121" s="189"/>
      <c r="BG121" s="190"/>
      <c r="BH121" s="116"/>
      <c r="BI121" s="79">
        <f>LEN(AN121)</f>
        <v>0</v>
      </c>
      <c r="BJ121" s="79">
        <v>1</v>
      </c>
      <c r="BK121" s="79">
        <v>2</v>
      </c>
      <c r="BL121" s="79">
        <v>3</v>
      </c>
      <c r="BM121" s="79">
        <v>4</v>
      </c>
      <c r="BN121" s="79">
        <v>5</v>
      </c>
      <c r="BO121" s="79">
        <v>6</v>
      </c>
      <c r="BP121" s="79">
        <v>7</v>
      </c>
      <c r="BQ121" s="79">
        <v>8</v>
      </c>
      <c r="BR121" s="79">
        <v>9</v>
      </c>
      <c r="BS121" s="79">
        <v>10</v>
      </c>
      <c r="BT121" s="79">
        <v>11</v>
      </c>
      <c r="BU121" s="79">
        <v>12</v>
      </c>
      <c r="BV121" s="79">
        <v>13</v>
      </c>
      <c r="BW121" s="79">
        <v>14</v>
      </c>
      <c r="BX121" s="79">
        <v>15</v>
      </c>
      <c r="BY121" s="79">
        <v>16</v>
      </c>
      <c r="BZ121" s="79">
        <v>17</v>
      </c>
      <c r="CA121" s="79">
        <v>18</v>
      </c>
      <c r="CB121" s="79">
        <v>19</v>
      </c>
      <c r="CC121" s="79">
        <v>20</v>
      </c>
      <c r="CD121" s="79"/>
      <c r="CJ121">
        <v>4</v>
      </c>
      <c r="CK121" s="86">
        <f>COUNTIF(BM118,$CL$44)</f>
        <v>0</v>
      </c>
      <c r="CL121" s="145" t="s">
        <v>122</v>
      </c>
      <c r="CM121" s="145"/>
      <c r="CN121" t="s">
        <v>127</v>
      </c>
      <c r="CP121" s="86"/>
      <c r="CQ121" s="86">
        <f>COUNTIF(BM123,CR121)</f>
        <v>0</v>
      </c>
      <c r="CR121" s="145" t="s">
        <v>121</v>
      </c>
      <c r="CS121" s="145"/>
      <c r="CT121" t="s">
        <v>126</v>
      </c>
    </row>
    <row r="122" spans="5:98" ht="16.5" customHeight="1" thickBot="1" x14ac:dyDescent="0.2">
      <c r="E122" s="1"/>
      <c r="F122" s="1"/>
      <c r="G122" s="37" t="s">
        <v>44</v>
      </c>
      <c r="H122" s="179" t="s">
        <v>24</v>
      </c>
      <c r="I122" s="180"/>
      <c r="J122" s="180"/>
      <c r="K122" s="181"/>
      <c r="L122" s="87" t="str">
        <f>MID($AN122,$BJ122,1)</f>
        <v/>
      </c>
      <c r="M122" s="89" t="str">
        <f>MID($AN122,$BK122,1)</f>
        <v/>
      </c>
      <c r="N122" s="89" t="str">
        <f>MID($AN122,$BL122,1)</f>
        <v/>
      </c>
      <c r="O122" s="89" t="str">
        <f>MID($AN122,$BM122,1)</f>
        <v/>
      </c>
      <c r="P122" s="89" t="str">
        <f>MID($AN122,$BN122,1)</f>
        <v/>
      </c>
      <c r="Q122" s="89" t="str">
        <f>MID($AN122,$BO122,1)</f>
        <v/>
      </c>
      <c r="R122" s="89" t="str">
        <f>MID($AN122,$BP122,1)</f>
        <v/>
      </c>
      <c r="S122" s="89" t="str">
        <f>MID($AN122,$BQ122,1)</f>
        <v/>
      </c>
      <c r="T122" s="89" t="str">
        <f>MID($AN122,$BR122,1)</f>
        <v/>
      </c>
      <c r="U122" s="89" t="str">
        <f>MID($AN122,$BS122,1)</f>
        <v/>
      </c>
      <c r="V122" s="89" t="str">
        <f>MID($AN122,$BT122,1)</f>
        <v/>
      </c>
      <c r="W122" s="89" t="str">
        <f>MID($AN122,$BU122,1)</f>
        <v/>
      </c>
      <c r="X122" s="89" t="str">
        <f>MID($AN122,$BV122,1)</f>
        <v/>
      </c>
      <c r="Y122" s="89" t="str">
        <f>MID($AN122,$BW122,1)</f>
        <v/>
      </c>
      <c r="Z122" s="89" t="str">
        <f>MID($AN122,$BX122,1)</f>
        <v/>
      </c>
      <c r="AA122" s="89" t="str">
        <f>MID($AN122,$BY122,1)</f>
        <v/>
      </c>
      <c r="AB122" s="89" t="str">
        <f>MID($AN122,$BZ122,1)</f>
        <v/>
      </c>
      <c r="AC122" s="89" t="str">
        <f>MID($AN122,$CA122,1)</f>
        <v/>
      </c>
      <c r="AD122" s="89" t="str">
        <f>MID($AN122,$CB122,1)</f>
        <v/>
      </c>
      <c r="AE122" s="117" t="str">
        <f>MID($AN122,$CC122,1)</f>
        <v/>
      </c>
      <c r="AF122" s="1"/>
      <c r="AL122" s="139" t="s">
        <v>141</v>
      </c>
      <c r="AM122" s="140"/>
      <c r="AN122" s="188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90"/>
      <c r="BI122" s="79">
        <f>LEN(AN122)</f>
        <v>0</v>
      </c>
      <c r="BJ122" s="79">
        <v>1</v>
      </c>
      <c r="BK122" s="79">
        <v>2</v>
      </c>
      <c r="BL122" s="79">
        <v>3</v>
      </c>
      <c r="BM122" s="79">
        <v>4</v>
      </c>
      <c r="BN122" s="79">
        <v>5</v>
      </c>
      <c r="BO122" s="79">
        <v>6</v>
      </c>
      <c r="BP122" s="79">
        <v>7</v>
      </c>
      <c r="BQ122" s="79">
        <v>8</v>
      </c>
      <c r="BR122" s="79">
        <v>9</v>
      </c>
      <c r="BS122" s="79">
        <v>10</v>
      </c>
      <c r="BT122" s="79">
        <v>11</v>
      </c>
      <c r="BU122" s="79">
        <v>12</v>
      </c>
      <c r="BV122" s="79">
        <v>13</v>
      </c>
      <c r="BW122" s="79">
        <v>14</v>
      </c>
      <c r="BX122" s="79">
        <v>15</v>
      </c>
      <c r="BY122" s="79">
        <v>16</v>
      </c>
      <c r="BZ122" s="79">
        <v>17</v>
      </c>
      <c r="CA122" s="79">
        <v>18</v>
      </c>
      <c r="CB122" s="79">
        <v>19</v>
      </c>
      <c r="CC122" s="79">
        <v>20</v>
      </c>
      <c r="CJ122" s="86">
        <v>5</v>
      </c>
      <c r="CK122" s="86">
        <f>COUNTIF(BM118,$CL$45)</f>
        <v>0</v>
      </c>
      <c r="CL122" s="145" t="s">
        <v>123</v>
      </c>
      <c r="CM122" s="145"/>
      <c r="CN122" t="s">
        <v>128</v>
      </c>
      <c r="CQ122" s="86">
        <f>COUNTIF(BM123,CR122)</f>
        <v>0</v>
      </c>
      <c r="CR122" s="145" t="s">
        <v>122</v>
      </c>
      <c r="CS122" s="145"/>
      <c r="CT122" t="s">
        <v>127</v>
      </c>
    </row>
    <row r="123" spans="5:98" ht="16.5" customHeight="1" thickBot="1" x14ac:dyDescent="0.2">
      <c r="E123" s="1"/>
      <c r="F123" s="1"/>
      <c r="G123" s="48"/>
      <c r="H123" s="179" t="s">
        <v>25</v>
      </c>
      <c r="I123" s="180"/>
      <c r="J123" s="180"/>
      <c r="K123" s="181"/>
      <c r="L123" s="107" t="str">
        <f>IF(BP123="","",BP123)</f>
        <v/>
      </c>
      <c r="M123" s="132" t="s">
        <v>81</v>
      </c>
      <c r="N123" s="110" t="str">
        <f>BR123</f>
        <v/>
      </c>
      <c r="O123" s="109" t="str">
        <f>BS123</f>
        <v/>
      </c>
      <c r="P123" s="108" t="s">
        <v>11</v>
      </c>
      <c r="Q123" s="110" t="str">
        <f>BT123</f>
        <v/>
      </c>
      <c r="R123" s="109" t="str">
        <f>BU123</f>
        <v/>
      </c>
      <c r="S123" s="132" t="s">
        <v>12</v>
      </c>
      <c r="T123" s="110" t="str">
        <f>BV123</f>
        <v/>
      </c>
      <c r="U123" s="109" t="str">
        <f>BW123</f>
        <v/>
      </c>
      <c r="V123" s="1" t="s">
        <v>13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L123" s="162" t="s">
        <v>130</v>
      </c>
      <c r="AM123" s="163"/>
      <c r="AN123" s="196"/>
      <c r="AO123" s="197"/>
      <c r="AP123" s="197"/>
      <c r="AQ123" s="197"/>
      <c r="AR123" s="198"/>
      <c r="AS123" s="112" t="s">
        <v>118</v>
      </c>
      <c r="AT123" s="167" t="s">
        <v>129</v>
      </c>
      <c r="AU123" s="168"/>
      <c r="AV123" s="199"/>
      <c r="AW123" s="200"/>
      <c r="AX123" s="200"/>
      <c r="AY123" s="200"/>
      <c r="AZ123" s="200"/>
      <c r="BA123" s="201"/>
      <c r="BG123" s="172" t="str">
        <f>IF(AV123="",IF(AN123="","",DATESTRING(AN123)),DATESTRING(AV123))</f>
        <v/>
      </c>
      <c r="BH123" s="172"/>
      <c r="BI123" s="172"/>
      <c r="BJ123" s="172"/>
      <c r="BK123" s="172"/>
      <c r="BL123" s="172"/>
      <c r="BM123" s="145" t="str">
        <f>MID(BG123,1,2)</f>
        <v/>
      </c>
      <c r="BN123" s="145"/>
      <c r="BP123" s="86" t="str">
        <f>IF(BG123="","",VLOOKUP(1,CQ119:CT123,4,FALSE))</f>
        <v/>
      </c>
      <c r="BQ123" s="86"/>
      <c r="BR123" s="86" t="str">
        <f>MID(BG123,3,1)</f>
        <v/>
      </c>
      <c r="BS123" s="86" t="str">
        <f>MID(BG123,4,1)</f>
        <v/>
      </c>
      <c r="BT123" s="86" t="str">
        <f>MID(BG123,6,1)</f>
        <v/>
      </c>
      <c r="BU123" s="86" t="str">
        <f>MID(BG123,7,1)</f>
        <v/>
      </c>
      <c r="BV123" s="86" t="str">
        <f>MID(BG123,9,1)</f>
        <v/>
      </c>
      <c r="BW123" s="86" t="str">
        <f>MID(BG123,10,1)</f>
        <v/>
      </c>
      <c r="CP123" s="86"/>
      <c r="CQ123" s="86">
        <f>COUNTIF(BM123,CR123)</f>
        <v>0</v>
      </c>
      <c r="CR123" s="145" t="s">
        <v>123</v>
      </c>
      <c r="CS123" s="145"/>
      <c r="CT123" t="s">
        <v>128</v>
      </c>
    </row>
    <row r="124" spans="5:98" ht="16.5" customHeight="1" thickBot="1" x14ac:dyDescent="0.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L124" s="1"/>
    </row>
    <row r="125" spans="5:98" ht="16.5" customHeight="1" thickBot="1" x14ac:dyDescent="0.2">
      <c r="E125" s="1"/>
      <c r="F125" s="1"/>
      <c r="H125" s="179" t="s">
        <v>36</v>
      </c>
      <c r="I125" s="180"/>
      <c r="J125" s="180"/>
      <c r="K125" s="181"/>
      <c r="L125" s="107" t="str">
        <f>IF(BP125="","",BP125)</f>
        <v/>
      </c>
      <c r="M125" s="132" t="s">
        <v>81</v>
      </c>
      <c r="N125" s="110" t="str">
        <f>BR125</f>
        <v/>
      </c>
      <c r="O125" s="109" t="str">
        <f>BS125</f>
        <v/>
      </c>
      <c r="P125" s="108" t="s">
        <v>11</v>
      </c>
      <c r="Q125" s="110" t="str">
        <f>BT125</f>
        <v/>
      </c>
      <c r="R125" s="109" t="str">
        <f>BU125</f>
        <v/>
      </c>
      <c r="S125" s="132" t="s">
        <v>12</v>
      </c>
      <c r="T125" s="110" t="str">
        <f>BV125</f>
        <v/>
      </c>
      <c r="U125" s="109" t="str">
        <f>BW125</f>
        <v/>
      </c>
      <c r="V125" s="1" t="s">
        <v>13</v>
      </c>
      <c r="W125" s="1"/>
      <c r="X125" s="1"/>
      <c r="Y125" s="1"/>
      <c r="Z125" s="105"/>
      <c r="AA125" s="1"/>
      <c r="AB125" s="10"/>
      <c r="AC125" s="1"/>
      <c r="AD125" s="1"/>
      <c r="AE125" s="1"/>
      <c r="AF125" s="1"/>
      <c r="AL125" s="162" t="s">
        <v>130</v>
      </c>
      <c r="AM125" s="163"/>
      <c r="AN125" s="182"/>
      <c r="AO125" s="183"/>
      <c r="AP125" s="183"/>
      <c r="AQ125" s="183"/>
      <c r="AR125" s="184"/>
      <c r="AS125" s="112" t="s">
        <v>118</v>
      </c>
      <c r="AT125" s="167" t="s">
        <v>129</v>
      </c>
      <c r="AU125" s="168"/>
      <c r="AV125" s="185"/>
      <c r="AW125" s="186"/>
      <c r="AX125" s="186"/>
      <c r="AY125" s="186"/>
      <c r="AZ125" s="186"/>
      <c r="BA125" s="187"/>
      <c r="BG125" s="172" t="str">
        <f>IF(AV125="",IF(AN125="","",DATESTRING(AN125)),DATESTRING(AV125))</f>
        <v/>
      </c>
      <c r="BH125" s="172"/>
      <c r="BI125" s="172"/>
      <c r="BJ125" s="172"/>
      <c r="BK125" s="172"/>
      <c r="BL125" s="172"/>
      <c r="BM125" s="145" t="str">
        <f>MID(BG125,1,2)</f>
        <v/>
      </c>
      <c r="BN125" s="145"/>
      <c r="BP125" s="86" t="str">
        <f>IF(BG125="","",VLOOKUP(1,CK125:CN129,4,FALSE))</f>
        <v/>
      </c>
      <c r="BQ125" s="86"/>
      <c r="BR125" s="86" t="str">
        <f>MID(BG125,3,1)</f>
        <v/>
      </c>
      <c r="BS125" s="86" t="str">
        <f>MID(BG125,4,1)</f>
        <v/>
      </c>
      <c r="BT125" s="86" t="str">
        <f>MID(BG125,6,1)</f>
        <v/>
      </c>
      <c r="BU125" s="86" t="str">
        <f>MID(BG125,7,1)</f>
        <v/>
      </c>
      <c r="BV125" s="86" t="str">
        <f>MID(BG125,9,1)</f>
        <v/>
      </c>
      <c r="BW125" s="86" t="str">
        <f>MID(BG125,10,1)</f>
        <v/>
      </c>
      <c r="CJ125" s="86">
        <v>1</v>
      </c>
      <c r="CK125" s="86">
        <f>COUNTIF(BM125,$CL$41)</f>
        <v>0</v>
      </c>
      <c r="CL125" s="145" t="s">
        <v>119</v>
      </c>
      <c r="CM125" s="145"/>
      <c r="CN125" s="86" t="s">
        <v>124</v>
      </c>
    </row>
    <row r="126" spans="5:98" ht="16.5" customHeight="1" thickBot="1" x14ac:dyDescent="0.2">
      <c r="E126" s="1"/>
      <c r="F126" s="1"/>
      <c r="H126" s="47"/>
      <c r="I126" s="215" t="s">
        <v>20</v>
      </c>
      <c r="J126" s="216"/>
      <c r="K126" s="217"/>
      <c r="L126" s="19" t="s">
        <v>1</v>
      </c>
      <c r="M126" s="16" t="s">
        <v>8</v>
      </c>
      <c r="N126" s="1"/>
      <c r="O126" s="1"/>
      <c r="P126" s="1"/>
      <c r="Q126" s="1"/>
      <c r="R126" s="17"/>
      <c r="S126" s="17"/>
      <c r="T126" s="17"/>
      <c r="X126" s="29"/>
      <c r="Y126" s="29"/>
      <c r="Z126" s="29"/>
      <c r="AA126" s="29"/>
      <c r="AB126" s="52"/>
      <c r="AC126" s="29"/>
      <c r="AD126" s="106"/>
      <c r="AE126" s="106"/>
      <c r="AF126" s="1"/>
      <c r="AL126" s="1"/>
      <c r="CJ126">
        <v>2</v>
      </c>
      <c r="CK126" s="86">
        <f>COUNTIF(BM125,$CL$42)</f>
        <v>0</v>
      </c>
      <c r="CL126" s="145" t="s">
        <v>120</v>
      </c>
      <c r="CM126" s="145"/>
      <c r="CN126" t="s">
        <v>125</v>
      </c>
      <c r="CP126" s="86"/>
      <c r="CQ126" s="86">
        <f>COUNTIF(BM130,CR126)</f>
        <v>0</v>
      </c>
      <c r="CR126" s="145" t="s">
        <v>119</v>
      </c>
      <c r="CS126" s="145"/>
      <c r="CT126" s="86" t="s">
        <v>124</v>
      </c>
    </row>
    <row r="127" spans="5:98" ht="16.5" customHeight="1" thickBot="1" x14ac:dyDescent="0.2">
      <c r="E127" s="1"/>
      <c r="F127" s="1"/>
      <c r="H127" s="37" t="s">
        <v>42</v>
      </c>
      <c r="I127" s="202" t="s">
        <v>22</v>
      </c>
      <c r="J127" s="203"/>
      <c r="K127" s="204"/>
      <c r="L127" s="113" t="str">
        <f>MID(AN127,1,1)</f>
        <v>2</v>
      </c>
      <c r="M127" s="118" t="str">
        <f>MID(AN127,2,1)</f>
        <v>7</v>
      </c>
      <c r="N127" s="125" t="s">
        <v>81</v>
      </c>
      <c r="O127" s="113" t="str">
        <f>MID(AQ127,1,1)</f>
        <v/>
      </c>
      <c r="P127" s="114" t="str">
        <f>MID(AQ127,2,1)</f>
        <v/>
      </c>
      <c r="Q127" s="115" t="str">
        <f>MID(AQ127,3,1)</f>
        <v/>
      </c>
      <c r="R127" s="114" t="str">
        <f>MID(AQ127,4,1)</f>
        <v/>
      </c>
      <c r="S127" s="114" t="str">
        <f>MID(AQ127,5,1)</f>
        <v/>
      </c>
      <c r="T127" s="118" t="str">
        <f>MID(AQ127,6,1)</f>
        <v/>
      </c>
      <c r="U127" s="43" t="s">
        <v>81</v>
      </c>
      <c r="V127" s="18"/>
      <c r="W127" s="125"/>
      <c r="X127" s="35"/>
      <c r="Y127" s="35"/>
      <c r="Z127" s="35"/>
      <c r="AA127" s="35"/>
      <c r="AB127" s="35"/>
      <c r="AC127" s="35"/>
      <c r="AD127" s="127"/>
      <c r="AE127" s="127"/>
      <c r="AF127" s="3"/>
      <c r="AG127" s="1"/>
      <c r="AH127" s="3"/>
      <c r="AI127" s="3"/>
      <c r="AJ127" s="3"/>
      <c r="AK127" s="1"/>
      <c r="AL127" s="1"/>
      <c r="AN127" s="191">
        <v>27</v>
      </c>
      <c r="AO127" s="193"/>
      <c r="AP127" t="s">
        <v>81</v>
      </c>
      <c r="AQ127" s="191"/>
      <c r="AR127" s="192"/>
      <c r="AS127" s="192"/>
      <c r="AT127" s="192"/>
      <c r="AU127" s="192"/>
      <c r="AV127" s="192"/>
      <c r="AW127" s="193"/>
      <c r="AX127" s="194" t="s">
        <v>133</v>
      </c>
      <c r="AY127" s="195"/>
      <c r="AZ127" s="195"/>
      <c r="BA127" s="195"/>
      <c r="BB127" s="195"/>
      <c r="BC127" s="195"/>
      <c r="BD127" s="195"/>
      <c r="CJ127" s="86">
        <v>3</v>
      </c>
      <c r="CK127" s="86">
        <f>COUNTIF(BM125,$CL$43)</f>
        <v>0</v>
      </c>
      <c r="CL127" s="145" t="s">
        <v>121</v>
      </c>
      <c r="CM127" s="145"/>
      <c r="CN127" t="s">
        <v>126</v>
      </c>
      <c r="CQ127" s="86">
        <f>COUNTIF(BM130,CR127)</f>
        <v>0</v>
      </c>
      <c r="CR127" s="145" t="s">
        <v>120</v>
      </c>
      <c r="CS127" s="145"/>
      <c r="CT127" t="s">
        <v>125</v>
      </c>
    </row>
    <row r="128" spans="5:98" ht="16.5" customHeight="1" thickBot="1" x14ac:dyDescent="0.2">
      <c r="E128" s="1"/>
      <c r="F128" s="1"/>
      <c r="H128" s="37" t="s">
        <v>43</v>
      </c>
      <c r="I128" s="202" t="s">
        <v>15</v>
      </c>
      <c r="J128" s="203"/>
      <c r="K128" s="204"/>
      <c r="L128" s="92" t="str">
        <f>MID($AN128,$BJ128,1)</f>
        <v/>
      </c>
      <c r="M128" s="93" t="str">
        <f>MID($AN128,$BK128,1)</f>
        <v/>
      </c>
      <c r="N128" s="93" t="str">
        <f>MID($AN128,$BL128,1)</f>
        <v/>
      </c>
      <c r="O128" s="93" t="str">
        <f>MID($AN128,$BM128,1)</f>
        <v/>
      </c>
      <c r="P128" s="93" t="str">
        <f>MID($AN128,$BN128,1)</f>
        <v/>
      </c>
      <c r="Q128" s="93" t="str">
        <f>MID($AN128,$BO128,1)</f>
        <v/>
      </c>
      <c r="R128" s="93" t="str">
        <f>MID($AN128,$BP128,1)</f>
        <v/>
      </c>
      <c r="S128" s="93" t="str">
        <f>MID($AN128,$BQ128,1)</f>
        <v/>
      </c>
      <c r="T128" s="93" t="str">
        <f>MID($AN128,$BR128,1)</f>
        <v/>
      </c>
      <c r="U128" s="93" t="str">
        <f>MID($AN128,$BS128,1)</f>
        <v/>
      </c>
      <c r="V128" s="93" t="str">
        <f>MID($AN128,$BT128,1)</f>
        <v/>
      </c>
      <c r="W128" s="93" t="str">
        <f>MID($AN128,$BU128,1)</f>
        <v/>
      </c>
      <c r="X128" s="93" t="str">
        <f>MID($AN128,$BV128,1)</f>
        <v/>
      </c>
      <c r="Y128" s="93" t="str">
        <f>MID($AN128,$BW128,1)</f>
        <v/>
      </c>
      <c r="Z128" s="93" t="str">
        <f>MID($AN128,$BX128,1)</f>
        <v/>
      </c>
      <c r="AA128" s="93" t="str">
        <f>MID($AN128,$BY128,1)</f>
        <v/>
      </c>
      <c r="AB128" s="93" t="str">
        <f>MID($AN128,$BZ128,1)</f>
        <v/>
      </c>
      <c r="AC128" s="93" t="str">
        <f>MID($AN128,$CA128,1)</f>
        <v/>
      </c>
      <c r="AD128" s="93" t="str">
        <f>MID($AN128,$CB128,1)</f>
        <v/>
      </c>
      <c r="AE128" s="100" t="str">
        <f>MID($AN128,$CC128,1)</f>
        <v/>
      </c>
      <c r="AF128" s="1"/>
      <c r="AL128" s="139" t="s">
        <v>142</v>
      </c>
      <c r="AM128" s="140"/>
      <c r="AN128" s="188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90"/>
      <c r="BI128" s="79">
        <f>LEN(AN128)</f>
        <v>0</v>
      </c>
      <c r="BJ128" s="79">
        <v>1</v>
      </c>
      <c r="BK128" s="79">
        <v>2</v>
      </c>
      <c r="BL128" s="79">
        <v>3</v>
      </c>
      <c r="BM128" s="79">
        <v>4</v>
      </c>
      <c r="BN128" s="79">
        <v>5</v>
      </c>
      <c r="BO128" s="79">
        <v>6</v>
      </c>
      <c r="BP128" s="79">
        <v>7</v>
      </c>
      <c r="BQ128" s="79">
        <v>8</v>
      </c>
      <c r="BR128" s="79">
        <v>9</v>
      </c>
      <c r="BS128" s="79">
        <v>10</v>
      </c>
      <c r="BT128" s="79">
        <v>11</v>
      </c>
      <c r="BU128" s="79">
        <v>12</v>
      </c>
      <c r="BV128" s="79">
        <v>13</v>
      </c>
      <c r="BW128" s="79">
        <v>14</v>
      </c>
      <c r="BX128" s="79">
        <v>15</v>
      </c>
      <c r="BY128" s="79">
        <v>16</v>
      </c>
      <c r="BZ128" s="79">
        <v>17</v>
      </c>
      <c r="CA128" s="79">
        <v>18</v>
      </c>
      <c r="CB128" s="79">
        <v>19</v>
      </c>
      <c r="CC128" s="79">
        <v>20</v>
      </c>
      <c r="CJ128">
        <v>4</v>
      </c>
      <c r="CK128" s="86">
        <f>COUNTIF(BM125,$CL$44)</f>
        <v>0</v>
      </c>
      <c r="CL128" s="145" t="s">
        <v>122</v>
      </c>
      <c r="CM128" s="145"/>
      <c r="CN128" t="s">
        <v>127</v>
      </c>
      <c r="CP128" s="86"/>
      <c r="CQ128" s="86">
        <f>COUNTIF(BM130,CR128)</f>
        <v>0</v>
      </c>
      <c r="CR128" s="145" t="s">
        <v>121</v>
      </c>
      <c r="CS128" s="145"/>
      <c r="CT128" t="s">
        <v>126</v>
      </c>
    </row>
    <row r="129" spans="5:98" ht="16.5" customHeight="1" thickBot="1" x14ac:dyDescent="0.2">
      <c r="E129" s="1"/>
      <c r="F129" s="1"/>
      <c r="H129" s="37" t="s">
        <v>50</v>
      </c>
      <c r="I129" s="202" t="s">
        <v>24</v>
      </c>
      <c r="J129" s="203"/>
      <c r="K129" s="204"/>
      <c r="L129" s="87" t="str">
        <f>MID($AN129,$BJ129,1)</f>
        <v/>
      </c>
      <c r="M129" s="89" t="str">
        <f>MID($AN129,$BK129,1)</f>
        <v/>
      </c>
      <c r="N129" s="89" t="str">
        <f>MID($AN129,$BL129,1)</f>
        <v/>
      </c>
      <c r="O129" s="89" t="str">
        <f>MID($AN129,$BM129,1)</f>
        <v/>
      </c>
      <c r="P129" s="89" t="str">
        <f>MID($AN129,$BN129,1)</f>
        <v/>
      </c>
      <c r="Q129" s="89" t="str">
        <f>MID($AN129,$BO129,1)</f>
        <v/>
      </c>
      <c r="R129" s="89" t="str">
        <f>MID($AN129,$BP129,1)</f>
        <v/>
      </c>
      <c r="S129" s="89" t="str">
        <f>MID($AN129,$BQ129,1)</f>
        <v/>
      </c>
      <c r="T129" s="89" t="str">
        <f>MID($AN129,$BR129,1)</f>
        <v/>
      </c>
      <c r="U129" s="89" t="str">
        <f>MID($AN129,$BS129,1)</f>
        <v/>
      </c>
      <c r="V129" s="89" t="str">
        <f>MID($AN129,$BT129,1)</f>
        <v/>
      </c>
      <c r="W129" s="89" t="str">
        <f>MID($AN129,$BU129,1)</f>
        <v/>
      </c>
      <c r="X129" s="89" t="str">
        <f>MID($AN129,$BV129,1)</f>
        <v/>
      </c>
      <c r="Y129" s="89" t="str">
        <f>MID($AN129,$BW129,1)</f>
        <v/>
      </c>
      <c r="Z129" s="89" t="str">
        <f>MID($AN129,$BX129,1)</f>
        <v/>
      </c>
      <c r="AA129" s="89" t="str">
        <f>MID($AN129,$BY129,1)</f>
        <v/>
      </c>
      <c r="AB129" s="89" t="str">
        <f>MID($AN129,$BZ129,1)</f>
        <v/>
      </c>
      <c r="AC129" s="89" t="str">
        <f>MID($AN129,$CA129,1)</f>
        <v/>
      </c>
      <c r="AD129" s="89" t="str">
        <f>MID($AN129,$CB129,1)</f>
        <v/>
      </c>
      <c r="AE129" s="117" t="str">
        <f>MID($AN129,$CC129,1)</f>
        <v/>
      </c>
      <c r="AF129" s="1"/>
      <c r="AG129" s="46" t="s">
        <v>18</v>
      </c>
      <c r="AL129" s="139" t="s">
        <v>141</v>
      </c>
      <c r="AM129" s="140"/>
      <c r="AN129" s="188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90"/>
      <c r="BI129" s="79">
        <f>LEN(AN129)</f>
        <v>0</v>
      </c>
      <c r="BJ129" s="79">
        <v>1</v>
      </c>
      <c r="BK129" s="79">
        <v>2</v>
      </c>
      <c r="BL129" s="79">
        <v>3</v>
      </c>
      <c r="BM129" s="79">
        <v>4</v>
      </c>
      <c r="BN129" s="79">
        <v>5</v>
      </c>
      <c r="BO129" s="79">
        <v>6</v>
      </c>
      <c r="BP129" s="79">
        <v>7</v>
      </c>
      <c r="BQ129" s="79">
        <v>8</v>
      </c>
      <c r="BR129" s="79">
        <v>9</v>
      </c>
      <c r="BS129" s="79">
        <v>10</v>
      </c>
      <c r="BT129" s="79">
        <v>11</v>
      </c>
      <c r="BU129" s="79">
        <v>12</v>
      </c>
      <c r="BV129" s="79">
        <v>13</v>
      </c>
      <c r="BW129" s="79">
        <v>14</v>
      </c>
      <c r="BX129" s="79">
        <v>15</v>
      </c>
      <c r="BY129" s="79">
        <v>16</v>
      </c>
      <c r="BZ129" s="79">
        <v>17</v>
      </c>
      <c r="CA129" s="79">
        <v>18</v>
      </c>
      <c r="CB129" s="79">
        <v>19</v>
      </c>
      <c r="CC129" s="79">
        <v>20</v>
      </c>
      <c r="CJ129" s="86">
        <v>5</v>
      </c>
      <c r="CK129" s="86">
        <f>COUNTIF(BM125,$CL$45)</f>
        <v>0</v>
      </c>
      <c r="CL129" s="145" t="s">
        <v>123</v>
      </c>
      <c r="CM129" s="145"/>
      <c r="CN129" t="s">
        <v>128</v>
      </c>
      <c r="CQ129" s="86">
        <f>COUNTIF(BM130,CR129)</f>
        <v>0</v>
      </c>
      <c r="CR129" s="145" t="s">
        <v>122</v>
      </c>
      <c r="CS129" s="145"/>
      <c r="CT129" t="s">
        <v>127</v>
      </c>
    </row>
    <row r="130" spans="5:98" ht="16.5" customHeight="1" thickBot="1" x14ac:dyDescent="0.2">
      <c r="E130" s="1"/>
      <c r="F130" s="1"/>
      <c r="H130" s="48"/>
      <c r="I130" s="202" t="s">
        <v>25</v>
      </c>
      <c r="J130" s="203"/>
      <c r="K130" s="204"/>
      <c r="L130" s="107" t="str">
        <f>IF(BP130="","",BP130)</f>
        <v/>
      </c>
      <c r="M130" s="132" t="s">
        <v>81</v>
      </c>
      <c r="N130" s="110" t="str">
        <f>BR130</f>
        <v/>
      </c>
      <c r="O130" s="109" t="str">
        <f>BS130</f>
        <v/>
      </c>
      <c r="P130" s="108" t="s">
        <v>11</v>
      </c>
      <c r="Q130" s="110" t="str">
        <f>BT130</f>
        <v/>
      </c>
      <c r="R130" s="109" t="str">
        <f>BU130</f>
        <v/>
      </c>
      <c r="S130" s="132" t="s">
        <v>12</v>
      </c>
      <c r="T130" s="110" t="str">
        <f>BV130</f>
        <v/>
      </c>
      <c r="U130" s="109" t="str">
        <f>BW130</f>
        <v/>
      </c>
      <c r="V130" s="1" t="s">
        <v>13</v>
      </c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44" t="s">
        <v>53</v>
      </c>
      <c r="AL130" s="162" t="s">
        <v>130</v>
      </c>
      <c r="AM130" s="163"/>
      <c r="AN130" s="182"/>
      <c r="AO130" s="183"/>
      <c r="AP130" s="183"/>
      <c r="AQ130" s="183"/>
      <c r="AR130" s="184"/>
      <c r="AS130" s="112" t="s">
        <v>118</v>
      </c>
      <c r="AT130" s="167" t="s">
        <v>129</v>
      </c>
      <c r="AU130" s="168"/>
      <c r="AV130" s="185"/>
      <c r="AW130" s="186"/>
      <c r="AX130" s="186"/>
      <c r="AY130" s="186"/>
      <c r="AZ130" s="186"/>
      <c r="BA130" s="187"/>
      <c r="BG130" s="172" t="str">
        <f>IF(AV130="",IF(AN130="","",DATESTRING(AN130)),DATESTRING(AV130))</f>
        <v/>
      </c>
      <c r="BH130" s="172"/>
      <c r="BI130" s="172"/>
      <c r="BJ130" s="172"/>
      <c r="BK130" s="172"/>
      <c r="BL130" s="172"/>
      <c r="BM130" s="145" t="str">
        <f>MID(BG130,1,2)</f>
        <v/>
      </c>
      <c r="BN130" s="145"/>
      <c r="BP130" s="86" t="str">
        <f>IF(BG130="","",VLOOKUP(1,CQ126:CT130,4,FALSE))</f>
        <v/>
      </c>
      <c r="BQ130" s="86"/>
      <c r="BR130" s="86" t="str">
        <f>MID(BG130,3,1)</f>
        <v/>
      </c>
      <c r="BS130" s="86" t="str">
        <f>MID(BG130,4,1)</f>
        <v/>
      </c>
      <c r="BT130" s="86" t="str">
        <f>MID(BG130,6,1)</f>
        <v/>
      </c>
      <c r="BU130" s="86" t="str">
        <f>MID(BG130,7,1)</f>
        <v/>
      </c>
      <c r="BV130" s="86" t="str">
        <f>MID(BG130,9,1)</f>
        <v/>
      </c>
      <c r="BW130" s="86" t="str">
        <f>MID(BG130,10,1)</f>
        <v/>
      </c>
      <c r="CP130" s="86"/>
      <c r="CQ130" s="86">
        <f>COUNTIF(BM130,CR130)</f>
        <v>0</v>
      </c>
      <c r="CR130" s="145" t="s">
        <v>123</v>
      </c>
      <c r="CS130" s="145"/>
      <c r="CT130" t="s">
        <v>128</v>
      </c>
    </row>
    <row r="131" spans="5:98" ht="16.5" customHeight="1" x14ac:dyDescent="0.15">
      <c r="E131" s="1"/>
      <c r="F131" s="1"/>
      <c r="H131" s="106"/>
      <c r="I131" s="40"/>
      <c r="J131" s="40"/>
      <c r="K131" s="40"/>
      <c r="L131" s="105"/>
      <c r="M131" s="104"/>
      <c r="N131" s="105"/>
      <c r="O131" s="105"/>
      <c r="P131" s="104"/>
      <c r="Q131" s="105"/>
      <c r="R131" s="105"/>
      <c r="S131" s="104"/>
      <c r="T131" s="105"/>
      <c r="U131" s="105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6" spans="5:98" ht="16.5" customHeight="1" x14ac:dyDescent="0.15">
      <c r="G136" s="29"/>
      <c r="H136" s="29"/>
      <c r="I136" s="29"/>
      <c r="J136" s="29"/>
      <c r="K136" s="29"/>
      <c r="L136" s="29"/>
      <c r="M136" s="29"/>
      <c r="N136" s="29"/>
    </row>
    <row r="137" spans="5:98" ht="16.5" customHeight="1" thickBot="1" x14ac:dyDescent="0.2">
      <c r="E137" s="1"/>
      <c r="F137" s="1"/>
      <c r="J137" s="29"/>
    </row>
    <row r="138" spans="5:98" ht="16.5" customHeight="1" thickBot="1" x14ac:dyDescent="0.2">
      <c r="E138" s="14" t="s">
        <v>55</v>
      </c>
      <c r="F138" s="1"/>
      <c r="G138" s="8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53" t="s">
        <v>49</v>
      </c>
      <c r="AA138" s="1"/>
      <c r="AB138" s="1"/>
      <c r="AC138" s="1"/>
      <c r="AD138" s="1"/>
      <c r="AE138" s="1"/>
      <c r="AF138" s="1"/>
    </row>
    <row r="139" spans="5:98" ht="16.5" customHeight="1" thickBot="1" x14ac:dyDescent="0.2">
      <c r="F139" s="1"/>
      <c r="G139" s="179" t="s">
        <v>36</v>
      </c>
      <c r="H139" s="180"/>
      <c r="I139" s="180"/>
      <c r="J139" s="180"/>
      <c r="K139" s="181"/>
      <c r="L139" s="107" t="str">
        <f>IF(BP139="","",BP139)</f>
        <v/>
      </c>
      <c r="M139" s="132" t="s">
        <v>81</v>
      </c>
      <c r="N139" s="110" t="str">
        <f>BR139</f>
        <v/>
      </c>
      <c r="O139" s="109" t="str">
        <f>BS139</f>
        <v/>
      </c>
      <c r="P139" s="108" t="s">
        <v>11</v>
      </c>
      <c r="Q139" s="110" t="str">
        <f>BT139</f>
        <v/>
      </c>
      <c r="R139" s="109" t="str">
        <f>BU139</f>
        <v/>
      </c>
      <c r="S139" s="132" t="s">
        <v>12</v>
      </c>
      <c r="T139" s="110" t="str">
        <f>BV139</f>
        <v/>
      </c>
      <c r="U139" s="109" t="str">
        <f>BW139</f>
        <v/>
      </c>
      <c r="V139" s="1" t="s">
        <v>13</v>
      </c>
      <c r="W139" s="1"/>
      <c r="X139" s="1"/>
      <c r="Y139" s="1"/>
      <c r="Z139" s="14" t="s">
        <v>0</v>
      </c>
      <c r="AA139" s="1"/>
      <c r="AB139" s="10" t="s">
        <v>47</v>
      </c>
      <c r="AC139" s="1"/>
      <c r="AD139" s="1"/>
      <c r="AE139" s="1"/>
      <c r="AF139" s="1"/>
      <c r="AG139" s="1"/>
      <c r="AH139" s="29"/>
      <c r="AI139" s="3"/>
      <c r="AJ139" s="3"/>
      <c r="AK139" s="3"/>
      <c r="AL139" s="162" t="s">
        <v>130</v>
      </c>
      <c r="AM139" s="163"/>
      <c r="AN139" s="182"/>
      <c r="AO139" s="183"/>
      <c r="AP139" s="183"/>
      <c r="AQ139" s="183"/>
      <c r="AR139" s="184"/>
      <c r="AS139" s="124" t="s">
        <v>118</v>
      </c>
      <c r="AT139" s="167" t="s">
        <v>129</v>
      </c>
      <c r="AU139" s="168"/>
      <c r="AV139" s="185"/>
      <c r="AW139" s="186"/>
      <c r="AX139" s="186"/>
      <c r="AY139" s="186"/>
      <c r="AZ139" s="186"/>
      <c r="BA139" s="187"/>
      <c r="BG139" s="172" t="str">
        <f>IF(AV139="",IF(AN139="","",DATESTRING(AN139)),DATESTRING(AV139))</f>
        <v/>
      </c>
      <c r="BH139" s="172"/>
      <c r="BI139" s="172"/>
      <c r="BJ139" s="172"/>
      <c r="BK139" s="172"/>
      <c r="BL139" s="172"/>
      <c r="BM139" s="145" t="str">
        <f>MID(BG139,1,2)</f>
        <v/>
      </c>
      <c r="BN139" s="145"/>
      <c r="BP139" s="86" t="str">
        <f>IF(BG139="","",VLOOKUP(1,CK139:CN143,4,FALSE))</f>
        <v/>
      </c>
      <c r="BQ139" s="86"/>
      <c r="BR139" s="86" t="str">
        <f>MID(BG139,3,1)</f>
        <v/>
      </c>
      <c r="BS139" s="86" t="str">
        <f>MID(BG139,4,1)</f>
        <v/>
      </c>
      <c r="BT139" s="86" t="str">
        <f>MID(BG139,6,1)</f>
        <v/>
      </c>
      <c r="BU139" s="86" t="str">
        <f>MID(BG139,7,1)</f>
        <v/>
      </c>
      <c r="BV139" s="86" t="str">
        <f>MID(BG139,9,1)</f>
        <v/>
      </c>
      <c r="BW139" s="86" t="str">
        <f>MID(BG139,10,1)</f>
        <v/>
      </c>
      <c r="CJ139" s="86">
        <v>1</v>
      </c>
      <c r="CK139" s="86">
        <f>COUNTIF(BM139,$CL$41)</f>
        <v>0</v>
      </c>
      <c r="CL139" s="145" t="s">
        <v>119</v>
      </c>
      <c r="CM139" s="145"/>
      <c r="CN139" s="86" t="s">
        <v>124</v>
      </c>
    </row>
    <row r="140" spans="5:98" ht="16.5" customHeight="1" thickBot="1" x14ac:dyDescent="0.2">
      <c r="E140" s="28"/>
      <c r="F140" s="1"/>
      <c r="G140" s="47"/>
      <c r="H140" s="179" t="s">
        <v>20</v>
      </c>
      <c r="I140" s="180"/>
      <c r="J140" s="180"/>
      <c r="K140" s="181"/>
      <c r="L140" s="19" t="s">
        <v>1</v>
      </c>
      <c r="M140" s="16" t="s">
        <v>8</v>
      </c>
      <c r="N140" s="1"/>
      <c r="O140" s="1"/>
      <c r="P140" s="1"/>
      <c r="Q140" s="1"/>
      <c r="R140" s="17"/>
      <c r="S140" s="35"/>
      <c r="T140" s="17"/>
      <c r="X140" s="29"/>
      <c r="Y140" s="29"/>
      <c r="Z140" s="29"/>
      <c r="AA140" s="29"/>
      <c r="AB140" s="52" t="s">
        <v>48</v>
      </c>
      <c r="AC140" s="29"/>
      <c r="AD140" s="106"/>
      <c r="AE140" s="106"/>
      <c r="AF140" s="3"/>
      <c r="AL140" s="1"/>
      <c r="CJ140">
        <v>2</v>
      </c>
      <c r="CK140" s="86">
        <f>COUNTIF(BM139,$CL$42)</f>
        <v>0</v>
      </c>
      <c r="CL140" s="145" t="s">
        <v>120</v>
      </c>
      <c r="CM140" s="145"/>
      <c r="CN140" t="s">
        <v>125</v>
      </c>
      <c r="CP140" s="86"/>
      <c r="CQ140" s="86">
        <f>COUNTIF(BM144,CR140)</f>
        <v>0</v>
      </c>
      <c r="CR140" s="145" t="s">
        <v>119</v>
      </c>
      <c r="CS140" s="145"/>
      <c r="CT140" s="86" t="s">
        <v>124</v>
      </c>
    </row>
    <row r="141" spans="5:98" ht="16.5" customHeight="1" thickBot="1" x14ac:dyDescent="0.2">
      <c r="E141" s="1"/>
      <c r="F141" s="1"/>
      <c r="G141" s="37" t="s">
        <v>42</v>
      </c>
      <c r="H141" s="179" t="s">
        <v>22</v>
      </c>
      <c r="I141" s="180"/>
      <c r="J141" s="180"/>
      <c r="K141" s="181"/>
      <c r="L141" s="113" t="str">
        <f>MID(AN141,1,1)</f>
        <v>2</v>
      </c>
      <c r="M141" s="118" t="str">
        <f>MID(AN141,2,1)</f>
        <v>7</v>
      </c>
      <c r="N141" s="125" t="s">
        <v>81</v>
      </c>
      <c r="O141" s="113" t="str">
        <f>MID(AQ141,1,1)</f>
        <v/>
      </c>
      <c r="P141" s="114" t="str">
        <f>MID(AQ141,2,1)</f>
        <v/>
      </c>
      <c r="Q141" s="115" t="str">
        <f>MID(AQ141,3,1)</f>
        <v/>
      </c>
      <c r="R141" s="114" t="str">
        <f>MID(AQ141,4,1)</f>
        <v/>
      </c>
      <c r="S141" s="114" t="str">
        <f>MID(AQ141,5,1)</f>
        <v/>
      </c>
      <c r="T141" s="118" t="str">
        <f>MID(AQ141,6,1)</f>
        <v/>
      </c>
      <c r="U141" s="43" t="s">
        <v>81</v>
      </c>
      <c r="V141" s="18"/>
      <c r="W141" s="125"/>
      <c r="X141" s="35"/>
      <c r="Y141" s="35"/>
      <c r="Z141" s="35"/>
      <c r="AA141" s="35"/>
      <c r="AB141" s="35"/>
      <c r="AC141" s="35"/>
      <c r="AD141" s="127"/>
      <c r="AE141" s="127"/>
      <c r="AF141" s="3"/>
      <c r="AG141" s="1"/>
      <c r="AH141" s="3"/>
      <c r="AI141" s="3"/>
      <c r="AJ141" s="3"/>
      <c r="AK141" s="1"/>
      <c r="AL141" s="1"/>
      <c r="AN141" s="191">
        <v>27</v>
      </c>
      <c r="AO141" s="193"/>
      <c r="AP141" t="s">
        <v>81</v>
      </c>
      <c r="AQ141" s="191"/>
      <c r="AR141" s="192"/>
      <c r="AS141" s="192"/>
      <c r="AT141" s="192"/>
      <c r="AU141" s="192"/>
      <c r="AV141" s="192"/>
      <c r="AW141" s="193"/>
      <c r="AX141" s="194" t="s">
        <v>133</v>
      </c>
      <c r="AY141" s="195"/>
      <c r="AZ141" s="195"/>
      <c r="BA141" s="195"/>
      <c r="BB141" s="195"/>
      <c r="BC141" s="195"/>
      <c r="BD141" s="195"/>
      <c r="CJ141" s="86">
        <v>3</v>
      </c>
      <c r="CK141" s="86">
        <f>COUNTIF(BM139,$CL$43)</f>
        <v>0</v>
      </c>
      <c r="CL141" s="145" t="s">
        <v>121</v>
      </c>
      <c r="CM141" s="145"/>
      <c r="CN141" t="s">
        <v>126</v>
      </c>
      <c r="CQ141" s="86">
        <f>COUNTIF(BM144,CR141)</f>
        <v>0</v>
      </c>
      <c r="CR141" s="145" t="s">
        <v>120</v>
      </c>
      <c r="CS141" s="145"/>
      <c r="CT141" t="s">
        <v>125</v>
      </c>
    </row>
    <row r="142" spans="5:98" ht="16.5" customHeight="1" thickBot="1" x14ac:dyDescent="0.2">
      <c r="E142" s="1"/>
      <c r="F142" s="1"/>
      <c r="G142" s="37" t="s">
        <v>43</v>
      </c>
      <c r="H142" s="179" t="s">
        <v>15</v>
      </c>
      <c r="I142" s="180"/>
      <c r="J142" s="180"/>
      <c r="K142" s="181"/>
      <c r="L142" s="92" t="str">
        <f>MID($AN142,$BJ142,1)</f>
        <v/>
      </c>
      <c r="M142" s="93" t="str">
        <f>MID($AN142,$BK142,1)</f>
        <v/>
      </c>
      <c r="N142" s="93" t="str">
        <f>MID($AN142,$BL142,1)</f>
        <v/>
      </c>
      <c r="O142" s="93" t="str">
        <f>MID($AN142,$BM142,1)</f>
        <v/>
      </c>
      <c r="P142" s="93" t="str">
        <f>MID($AN142,$BN142,1)</f>
        <v/>
      </c>
      <c r="Q142" s="93" t="str">
        <f>MID($AN142,$BO142,1)</f>
        <v/>
      </c>
      <c r="R142" s="93" t="str">
        <f>MID($AN142,$BP142,1)</f>
        <v/>
      </c>
      <c r="S142" s="93" t="str">
        <f>MID($AN142,$BQ142,1)</f>
        <v/>
      </c>
      <c r="T142" s="93" t="str">
        <f>MID($AN142,$BR142,1)</f>
        <v/>
      </c>
      <c r="U142" s="93" t="str">
        <f>MID($AN142,$BS142,1)</f>
        <v/>
      </c>
      <c r="V142" s="93" t="str">
        <f>MID($AN142,$BT142,1)</f>
        <v/>
      </c>
      <c r="W142" s="93" t="str">
        <f>MID($AN142,$BU142,1)</f>
        <v/>
      </c>
      <c r="X142" s="93" t="str">
        <f>MID($AN142,$BV142,1)</f>
        <v/>
      </c>
      <c r="Y142" s="93" t="str">
        <f>MID($AN142,$BW142,1)</f>
        <v/>
      </c>
      <c r="Z142" s="93" t="str">
        <f>MID($AN142,$BX142,1)</f>
        <v/>
      </c>
      <c r="AA142" s="93" t="str">
        <f>MID($AN142,$BY142,1)</f>
        <v/>
      </c>
      <c r="AB142" s="93" t="str">
        <f>MID($AN142,$BZ142,1)</f>
        <v/>
      </c>
      <c r="AC142" s="93" t="str">
        <f>MID($AN142,$CA142,1)</f>
        <v/>
      </c>
      <c r="AD142" s="93" t="str">
        <f>MID($AN142,$CB142,1)</f>
        <v/>
      </c>
      <c r="AE142" s="100" t="str">
        <f>MID($AN142,$CC142,1)</f>
        <v/>
      </c>
      <c r="AF142" s="3"/>
      <c r="AL142" s="139" t="s">
        <v>142</v>
      </c>
      <c r="AM142" s="140"/>
      <c r="AN142" s="188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90"/>
      <c r="BH142" s="116"/>
      <c r="BI142" s="79">
        <f>LEN(AN142)</f>
        <v>0</v>
      </c>
      <c r="BJ142" s="79">
        <v>1</v>
      </c>
      <c r="BK142" s="79">
        <v>2</v>
      </c>
      <c r="BL142" s="79">
        <v>3</v>
      </c>
      <c r="BM142" s="79">
        <v>4</v>
      </c>
      <c r="BN142" s="79">
        <v>5</v>
      </c>
      <c r="BO142" s="79">
        <v>6</v>
      </c>
      <c r="BP142" s="79">
        <v>7</v>
      </c>
      <c r="BQ142" s="79">
        <v>8</v>
      </c>
      <c r="BR142" s="79">
        <v>9</v>
      </c>
      <c r="BS142" s="79">
        <v>10</v>
      </c>
      <c r="BT142" s="79">
        <v>11</v>
      </c>
      <c r="BU142" s="79">
        <v>12</v>
      </c>
      <c r="BV142" s="79">
        <v>13</v>
      </c>
      <c r="BW142" s="79">
        <v>14</v>
      </c>
      <c r="BX142" s="79">
        <v>15</v>
      </c>
      <c r="BY142" s="79">
        <v>16</v>
      </c>
      <c r="BZ142" s="79">
        <v>17</v>
      </c>
      <c r="CA142" s="79">
        <v>18</v>
      </c>
      <c r="CB142" s="79">
        <v>19</v>
      </c>
      <c r="CC142" s="79">
        <v>20</v>
      </c>
      <c r="CD142" s="79"/>
      <c r="CJ142">
        <v>4</v>
      </c>
      <c r="CK142" s="86">
        <f>COUNTIF(BM139,$CL$44)</f>
        <v>0</v>
      </c>
      <c r="CL142" s="145" t="s">
        <v>122</v>
      </c>
      <c r="CM142" s="145"/>
      <c r="CN142" t="s">
        <v>127</v>
      </c>
      <c r="CP142" s="86"/>
      <c r="CQ142" s="86">
        <f>COUNTIF(BM144,CR142)</f>
        <v>0</v>
      </c>
      <c r="CR142" s="145" t="s">
        <v>121</v>
      </c>
      <c r="CS142" s="145"/>
      <c r="CT142" t="s">
        <v>126</v>
      </c>
    </row>
    <row r="143" spans="5:98" ht="16.5" customHeight="1" thickBot="1" x14ac:dyDescent="0.2">
      <c r="E143" s="1"/>
      <c r="F143" s="1"/>
      <c r="G143" s="37" t="s">
        <v>44</v>
      </c>
      <c r="H143" s="179" t="s">
        <v>24</v>
      </c>
      <c r="I143" s="180"/>
      <c r="J143" s="180"/>
      <c r="K143" s="181"/>
      <c r="L143" s="87" t="str">
        <f>MID($AN143,$BJ143,1)</f>
        <v/>
      </c>
      <c r="M143" s="89" t="str">
        <f>MID($AN143,$BK143,1)</f>
        <v/>
      </c>
      <c r="N143" s="89" t="str">
        <f>MID($AN143,$BL143,1)</f>
        <v/>
      </c>
      <c r="O143" s="89" t="str">
        <f>MID($AN143,$BM143,1)</f>
        <v/>
      </c>
      <c r="P143" s="89" t="str">
        <f>MID($AN143,$BN143,1)</f>
        <v/>
      </c>
      <c r="Q143" s="89" t="str">
        <f>MID($AN143,$BO143,1)</f>
        <v/>
      </c>
      <c r="R143" s="89" t="str">
        <f>MID($AN143,$BP143,1)</f>
        <v/>
      </c>
      <c r="S143" s="89" t="str">
        <f>MID($AN143,$BQ143,1)</f>
        <v/>
      </c>
      <c r="T143" s="89" t="str">
        <f>MID($AN143,$BR143,1)</f>
        <v/>
      </c>
      <c r="U143" s="89" t="str">
        <f>MID($AN143,$BS143,1)</f>
        <v/>
      </c>
      <c r="V143" s="89" t="str">
        <f>MID($AN143,$BT143,1)</f>
        <v/>
      </c>
      <c r="W143" s="89" t="str">
        <f>MID($AN143,$BU143,1)</f>
        <v/>
      </c>
      <c r="X143" s="89" t="str">
        <f>MID($AN143,$BV143,1)</f>
        <v/>
      </c>
      <c r="Y143" s="89" t="str">
        <f>MID($AN143,$BW143,1)</f>
        <v/>
      </c>
      <c r="Z143" s="89" t="str">
        <f>MID($AN143,$BX143,1)</f>
        <v/>
      </c>
      <c r="AA143" s="89" t="str">
        <f>MID($AN143,$BY143,1)</f>
        <v/>
      </c>
      <c r="AB143" s="89" t="str">
        <f>MID($AN143,$BZ143,1)</f>
        <v/>
      </c>
      <c r="AC143" s="89" t="str">
        <f>MID($AN143,$CA143,1)</f>
        <v/>
      </c>
      <c r="AD143" s="89" t="str">
        <f>MID($AN143,$CB143,1)</f>
        <v/>
      </c>
      <c r="AE143" s="117" t="str">
        <f>MID($AN143,$CC143,1)</f>
        <v/>
      </c>
      <c r="AF143" s="1"/>
      <c r="AL143" s="139" t="s">
        <v>141</v>
      </c>
      <c r="AM143" s="140"/>
      <c r="AN143" s="188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90"/>
      <c r="BI143" s="79">
        <f>LEN(AN143)</f>
        <v>0</v>
      </c>
      <c r="BJ143" s="79">
        <v>1</v>
      </c>
      <c r="BK143" s="79">
        <v>2</v>
      </c>
      <c r="BL143" s="79">
        <v>3</v>
      </c>
      <c r="BM143" s="79">
        <v>4</v>
      </c>
      <c r="BN143" s="79">
        <v>5</v>
      </c>
      <c r="BO143" s="79">
        <v>6</v>
      </c>
      <c r="BP143" s="79">
        <v>7</v>
      </c>
      <c r="BQ143" s="79">
        <v>8</v>
      </c>
      <c r="BR143" s="79">
        <v>9</v>
      </c>
      <c r="BS143" s="79">
        <v>10</v>
      </c>
      <c r="BT143" s="79">
        <v>11</v>
      </c>
      <c r="BU143" s="79">
        <v>12</v>
      </c>
      <c r="BV143" s="79">
        <v>13</v>
      </c>
      <c r="BW143" s="79">
        <v>14</v>
      </c>
      <c r="BX143" s="79">
        <v>15</v>
      </c>
      <c r="BY143" s="79">
        <v>16</v>
      </c>
      <c r="BZ143" s="79">
        <v>17</v>
      </c>
      <c r="CA143" s="79">
        <v>18</v>
      </c>
      <c r="CB143" s="79">
        <v>19</v>
      </c>
      <c r="CC143" s="79">
        <v>20</v>
      </c>
      <c r="CJ143" s="86">
        <v>5</v>
      </c>
      <c r="CK143" s="86">
        <f>COUNTIF(BM139,$CL$45)</f>
        <v>0</v>
      </c>
      <c r="CL143" s="145" t="s">
        <v>123</v>
      </c>
      <c r="CM143" s="145"/>
      <c r="CN143" t="s">
        <v>128</v>
      </c>
      <c r="CQ143" s="86">
        <f>COUNTIF(BM144,CR143)</f>
        <v>0</v>
      </c>
      <c r="CR143" s="145" t="s">
        <v>122</v>
      </c>
      <c r="CS143" s="145"/>
      <c r="CT143" t="s">
        <v>127</v>
      </c>
    </row>
    <row r="144" spans="5:98" ht="16.5" customHeight="1" thickBot="1" x14ac:dyDescent="0.2">
      <c r="E144" s="1"/>
      <c r="F144" s="1"/>
      <c r="G144" s="48"/>
      <c r="H144" s="179" t="s">
        <v>25</v>
      </c>
      <c r="I144" s="180"/>
      <c r="J144" s="180"/>
      <c r="K144" s="181"/>
      <c r="L144" s="107" t="str">
        <f>IF(BP144="","",BP144)</f>
        <v/>
      </c>
      <c r="M144" s="132" t="s">
        <v>81</v>
      </c>
      <c r="N144" s="110" t="str">
        <f>BR144</f>
        <v/>
      </c>
      <c r="O144" s="109" t="str">
        <f>BS144</f>
        <v/>
      </c>
      <c r="P144" s="108" t="s">
        <v>11</v>
      </c>
      <c r="Q144" s="110" t="str">
        <f>BT144</f>
        <v/>
      </c>
      <c r="R144" s="109" t="str">
        <f>BU144</f>
        <v/>
      </c>
      <c r="S144" s="132" t="s">
        <v>12</v>
      </c>
      <c r="T144" s="110" t="str">
        <f>BV144</f>
        <v/>
      </c>
      <c r="U144" s="109" t="str">
        <f>BW144</f>
        <v/>
      </c>
      <c r="V144" s="1" t="s">
        <v>13</v>
      </c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L144" s="162" t="s">
        <v>130</v>
      </c>
      <c r="AM144" s="163"/>
      <c r="AN144" s="196"/>
      <c r="AO144" s="197"/>
      <c r="AP144" s="197"/>
      <c r="AQ144" s="197"/>
      <c r="AR144" s="198"/>
      <c r="AS144" s="112" t="s">
        <v>118</v>
      </c>
      <c r="AT144" s="167" t="s">
        <v>129</v>
      </c>
      <c r="AU144" s="168"/>
      <c r="AV144" s="199"/>
      <c r="AW144" s="200"/>
      <c r="AX144" s="200"/>
      <c r="AY144" s="200"/>
      <c r="AZ144" s="200"/>
      <c r="BA144" s="201"/>
      <c r="BG144" s="172" t="str">
        <f>IF(AV144="",IF(AN144="","",DATESTRING(AN144)),DATESTRING(AV144))</f>
        <v/>
      </c>
      <c r="BH144" s="172"/>
      <c r="BI144" s="172"/>
      <c r="BJ144" s="172"/>
      <c r="BK144" s="172"/>
      <c r="BL144" s="172"/>
      <c r="BM144" s="145" t="str">
        <f>MID(BG144,1,2)</f>
        <v/>
      </c>
      <c r="BN144" s="145"/>
      <c r="BP144" s="86" t="str">
        <f>IF(BG144="","",VLOOKUP(1,CQ140:CT144,4,FALSE))</f>
        <v/>
      </c>
      <c r="BQ144" s="86"/>
      <c r="BR144" s="86" t="str">
        <f>MID(BG144,3,1)</f>
        <v/>
      </c>
      <c r="BS144" s="86" t="str">
        <f>MID(BG144,4,1)</f>
        <v/>
      </c>
      <c r="BT144" s="86" t="str">
        <f>MID(BG144,6,1)</f>
        <v/>
      </c>
      <c r="BU144" s="86" t="str">
        <f>MID(BG144,7,1)</f>
        <v/>
      </c>
      <c r="BV144" s="86" t="str">
        <f>MID(BG144,9,1)</f>
        <v/>
      </c>
      <c r="BW144" s="86" t="str">
        <f>MID(BG144,10,1)</f>
        <v/>
      </c>
      <c r="CP144" s="86"/>
      <c r="CQ144" s="86">
        <f>COUNTIF(BM144,CR144)</f>
        <v>0</v>
      </c>
      <c r="CR144" s="145" t="s">
        <v>123</v>
      </c>
      <c r="CS144" s="145"/>
      <c r="CT144" t="s">
        <v>128</v>
      </c>
    </row>
    <row r="145" spans="5:98" ht="16.5" customHeight="1" thickBot="1" x14ac:dyDescent="0.2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L145" s="1"/>
    </row>
    <row r="146" spans="5:98" ht="16.5" customHeight="1" thickBot="1" x14ac:dyDescent="0.2">
      <c r="E146" s="1"/>
      <c r="F146" s="1"/>
      <c r="H146" s="179" t="s">
        <v>36</v>
      </c>
      <c r="I146" s="180"/>
      <c r="J146" s="180"/>
      <c r="K146" s="181"/>
      <c r="L146" s="107" t="str">
        <f>IF(BP146="","",BP146)</f>
        <v/>
      </c>
      <c r="M146" s="132" t="s">
        <v>81</v>
      </c>
      <c r="N146" s="110" t="str">
        <f>BR146</f>
        <v/>
      </c>
      <c r="O146" s="109" t="str">
        <f>BS146</f>
        <v/>
      </c>
      <c r="P146" s="108" t="s">
        <v>11</v>
      </c>
      <c r="Q146" s="110" t="str">
        <f>BT146</f>
        <v/>
      </c>
      <c r="R146" s="109" t="str">
        <f>BU146</f>
        <v/>
      </c>
      <c r="S146" s="132" t="s">
        <v>12</v>
      </c>
      <c r="T146" s="110" t="str">
        <f>BV146</f>
        <v/>
      </c>
      <c r="U146" s="109" t="str">
        <f>BW146</f>
        <v/>
      </c>
      <c r="V146" s="1" t="s">
        <v>13</v>
      </c>
      <c r="W146" s="1"/>
      <c r="X146" s="1"/>
      <c r="Y146" s="1"/>
      <c r="Z146" s="105"/>
      <c r="AA146" s="1"/>
      <c r="AB146" s="10"/>
      <c r="AC146" s="1"/>
      <c r="AD146" s="1"/>
      <c r="AE146" s="1"/>
      <c r="AF146" s="1"/>
      <c r="AL146" s="162" t="s">
        <v>130</v>
      </c>
      <c r="AM146" s="163"/>
      <c r="AN146" s="182"/>
      <c r="AO146" s="183"/>
      <c r="AP146" s="183"/>
      <c r="AQ146" s="183"/>
      <c r="AR146" s="184"/>
      <c r="AS146" s="112" t="s">
        <v>118</v>
      </c>
      <c r="AT146" s="167" t="s">
        <v>129</v>
      </c>
      <c r="AU146" s="168"/>
      <c r="AV146" s="185"/>
      <c r="AW146" s="186"/>
      <c r="AX146" s="186"/>
      <c r="AY146" s="186"/>
      <c r="AZ146" s="186"/>
      <c r="BA146" s="187"/>
      <c r="BG146" s="172" t="str">
        <f>IF(AV146="",IF(AN146="","",DATESTRING(AN146)),DATESTRING(AV146))</f>
        <v/>
      </c>
      <c r="BH146" s="172"/>
      <c r="BI146" s="172"/>
      <c r="BJ146" s="172"/>
      <c r="BK146" s="172"/>
      <c r="BL146" s="172"/>
      <c r="BM146" s="145" t="str">
        <f>MID(BG146,1,2)</f>
        <v/>
      </c>
      <c r="BN146" s="145"/>
      <c r="BP146" s="86" t="str">
        <f>IF(BG146="","",VLOOKUP(1,CK146:CN150,4,FALSE))</f>
        <v/>
      </c>
      <c r="BQ146" s="86"/>
      <c r="BR146" s="86" t="str">
        <f>MID(BG146,3,1)</f>
        <v/>
      </c>
      <c r="BS146" s="86" t="str">
        <f>MID(BG146,4,1)</f>
        <v/>
      </c>
      <c r="BT146" s="86" t="str">
        <f>MID(BG146,6,1)</f>
        <v/>
      </c>
      <c r="BU146" s="86" t="str">
        <f>MID(BG146,7,1)</f>
        <v/>
      </c>
      <c r="BV146" s="86" t="str">
        <f>MID(BG146,9,1)</f>
        <v/>
      </c>
      <c r="BW146" s="86" t="str">
        <f>MID(BG146,10,1)</f>
        <v/>
      </c>
      <c r="CJ146" s="86">
        <v>1</v>
      </c>
      <c r="CK146" s="86">
        <f>COUNTIF(BM146,$CL$41)</f>
        <v>0</v>
      </c>
      <c r="CL146" s="145" t="s">
        <v>119</v>
      </c>
      <c r="CM146" s="145"/>
      <c r="CN146" s="86" t="s">
        <v>124</v>
      </c>
    </row>
    <row r="147" spans="5:98" ht="16.5" customHeight="1" thickBot="1" x14ac:dyDescent="0.2">
      <c r="E147" s="1"/>
      <c r="F147" s="1"/>
      <c r="H147" s="47"/>
      <c r="I147" s="215" t="s">
        <v>20</v>
      </c>
      <c r="J147" s="216"/>
      <c r="K147" s="217"/>
      <c r="L147" s="19" t="s">
        <v>1</v>
      </c>
      <c r="M147" s="16" t="s">
        <v>8</v>
      </c>
      <c r="N147" s="1"/>
      <c r="O147" s="1"/>
      <c r="P147" s="1"/>
      <c r="Q147" s="1"/>
      <c r="R147" s="17"/>
      <c r="S147" s="17"/>
      <c r="T147" s="17"/>
      <c r="X147" s="29"/>
      <c r="Y147" s="29"/>
      <c r="Z147" s="29"/>
      <c r="AA147" s="29"/>
      <c r="AB147" s="52"/>
      <c r="AC147" s="29"/>
      <c r="AD147" s="106"/>
      <c r="AE147" s="106"/>
      <c r="AF147" s="1"/>
      <c r="AL147" s="1"/>
      <c r="CJ147">
        <v>2</v>
      </c>
      <c r="CK147" s="86">
        <f>COUNTIF(BM146,$CL$42)</f>
        <v>0</v>
      </c>
      <c r="CL147" s="145" t="s">
        <v>120</v>
      </c>
      <c r="CM147" s="145"/>
      <c r="CN147" t="s">
        <v>125</v>
      </c>
      <c r="CP147" s="86"/>
      <c r="CQ147" s="86">
        <f>COUNTIF(BM151,CR147)</f>
        <v>0</v>
      </c>
      <c r="CR147" s="145" t="s">
        <v>119</v>
      </c>
      <c r="CS147" s="145"/>
      <c r="CT147" s="86" t="s">
        <v>124</v>
      </c>
    </row>
    <row r="148" spans="5:98" ht="16.5" customHeight="1" thickBot="1" x14ac:dyDescent="0.2">
      <c r="E148" s="1"/>
      <c r="F148" s="1"/>
      <c r="H148" s="37" t="s">
        <v>42</v>
      </c>
      <c r="I148" s="202" t="s">
        <v>22</v>
      </c>
      <c r="J148" s="203"/>
      <c r="K148" s="204"/>
      <c r="L148" s="113" t="str">
        <f>MID(AN148,1,1)</f>
        <v>2</v>
      </c>
      <c r="M148" s="118" t="str">
        <f>MID(AN148,2,1)</f>
        <v>7</v>
      </c>
      <c r="N148" s="125" t="s">
        <v>81</v>
      </c>
      <c r="O148" s="113" t="str">
        <f>MID(AQ148,1,1)</f>
        <v/>
      </c>
      <c r="P148" s="114" t="str">
        <f>MID(AQ148,2,1)</f>
        <v/>
      </c>
      <c r="Q148" s="115" t="str">
        <f>MID(AQ148,3,1)</f>
        <v/>
      </c>
      <c r="R148" s="114" t="str">
        <f>MID(AQ148,4,1)</f>
        <v/>
      </c>
      <c r="S148" s="114" t="str">
        <f>MID(AQ148,5,1)</f>
        <v/>
      </c>
      <c r="T148" s="118" t="str">
        <f>MID(AQ148,6,1)</f>
        <v/>
      </c>
      <c r="U148" s="43" t="s">
        <v>81</v>
      </c>
      <c r="V148" s="18"/>
      <c r="W148" s="125"/>
      <c r="X148" s="35"/>
      <c r="Y148" s="35"/>
      <c r="Z148" s="35"/>
      <c r="AA148" s="35"/>
      <c r="AB148" s="35"/>
      <c r="AC148" s="35"/>
      <c r="AD148" s="127"/>
      <c r="AE148" s="127"/>
      <c r="AF148" s="3"/>
      <c r="AG148" s="1"/>
      <c r="AH148" s="3"/>
      <c r="AI148" s="3"/>
      <c r="AJ148" s="3"/>
      <c r="AK148" s="1"/>
      <c r="AL148" s="1"/>
      <c r="AN148" s="191">
        <v>27</v>
      </c>
      <c r="AO148" s="193"/>
      <c r="AP148" t="s">
        <v>81</v>
      </c>
      <c r="AQ148" s="191"/>
      <c r="AR148" s="192"/>
      <c r="AS148" s="192"/>
      <c r="AT148" s="192"/>
      <c r="AU148" s="192"/>
      <c r="AV148" s="192"/>
      <c r="AW148" s="193"/>
      <c r="AX148" s="194" t="s">
        <v>133</v>
      </c>
      <c r="AY148" s="195"/>
      <c r="AZ148" s="195"/>
      <c r="BA148" s="195"/>
      <c r="BB148" s="195"/>
      <c r="BC148" s="195"/>
      <c r="BD148" s="195"/>
      <c r="CJ148" s="86">
        <v>3</v>
      </c>
      <c r="CK148" s="86">
        <f>COUNTIF(BM146,$CL$43)</f>
        <v>0</v>
      </c>
      <c r="CL148" s="145" t="s">
        <v>121</v>
      </c>
      <c r="CM148" s="145"/>
      <c r="CN148" t="s">
        <v>126</v>
      </c>
      <c r="CQ148" s="86">
        <f>COUNTIF(BM151,CR148)</f>
        <v>0</v>
      </c>
      <c r="CR148" s="145" t="s">
        <v>120</v>
      </c>
      <c r="CS148" s="145"/>
      <c r="CT148" t="s">
        <v>125</v>
      </c>
    </row>
    <row r="149" spans="5:98" ht="16.5" customHeight="1" thickBot="1" x14ac:dyDescent="0.2">
      <c r="E149" s="1"/>
      <c r="F149" s="1"/>
      <c r="H149" s="37" t="s">
        <v>43</v>
      </c>
      <c r="I149" s="202" t="s">
        <v>15</v>
      </c>
      <c r="J149" s="203"/>
      <c r="K149" s="204"/>
      <c r="L149" s="92" t="str">
        <f>MID($AN149,$BJ149,1)</f>
        <v/>
      </c>
      <c r="M149" s="93" t="str">
        <f>MID($AN149,$BK149,1)</f>
        <v/>
      </c>
      <c r="N149" s="93" t="str">
        <f>MID($AN149,$BL149,1)</f>
        <v/>
      </c>
      <c r="O149" s="93" t="str">
        <f>MID($AN149,$BM149,1)</f>
        <v/>
      </c>
      <c r="P149" s="93" t="str">
        <f>MID($AN149,$BN149,1)</f>
        <v/>
      </c>
      <c r="Q149" s="93" t="str">
        <f>MID($AN149,$BO149,1)</f>
        <v/>
      </c>
      <c r="R149" s="93" t="str">
        <f>MID($AN149,$BP149,1)</f>
        <v/>
      </c>
      <c r="S149" s="93" t="str">
        <f>MID($AN149,$BQ149,1)</f>
        <v/>
      </c>
      <c r="T149" s="93" t="str">
        <f>MID($AN149,$BR149,1)</f>
        <v/>
      </c>
      <c r="U149" s="93" t="str">
        <f>MID($AN149,$BS149,1)</f>
        <v/>
      </c>
      <c r="V149" s="93" t="str">
        <f>MID($AN149,$BT149,1)</f>
        <v/>
      </c>
      <c r="W149" s="93" t="str">
        <f>MID($AN149,$BU149,1)</f>
        <v/>
      </c>
      <c r="X149" s="93" t="str">
        <f>MID($AN149,$BV149,1)</f>
        <v/>
      </c>
      <c r="Y149" s="93" t="str">
        <f>MID($AN149,$BW149,1)</f>
        <v/>
      </c>
      <c r="Z149" s="93" t="str">
        <f>MID($AN149,$BX149,1)</f>
        <v/>
      </c>
      <c r="AA149" s="93" t="str">
        <f>MID($AN149,$BY149,1)</f>
        <v/>
      </c>
      <c r="AB149" s="93" t="str">
        <f>MID($AN149,$BZ149,1)</f>
        <v/>
      </c>
      <c r="AC149" s="93" t="str">
        <f>MID($AN149,$CA149,1)</f>
        <v/>
      </c>
      <c r="AD149" s="93" t="str">
        <f>MID($AN149,$CB149,1)</f>
        <v/>
      </c>
      <c r="AE149" s="100" t="str">
        <f>MID($AN149,$CC149,1)</f>
        <v/>
      </c>
      <c r="AF149" s="1"/>
      <c r="AL149" s="139" t="s">
        <v>142</v>
      </c>
      <c r="AM149" s="140"/>
      <c r="AN149" s="188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90"/>
      <c r="BI149" s="79">
        <f>LEN(AN149)</f>
        <v>0</v>
      </c>
      <c r="BJ149" s="79">
        <v>1</v>
      </c>
      <c r="BK149" s="79">
        <v>2</v>
      </c>
      <c r="BL149" s="79">
        <v>3</v>
      </c>
      <c r="BM149" s="79">
        <v>4</v>
      </c>
      <c r="BN149" s="79">
        <v>5</v>
      </c>
      <c r="BO149" s="79">
        <v>6</v>
      </c>
      <c r="BP149" s="79">
        <v>7</v>
      </c>
      <c r="BQ149" s="79">
        <v>8</v>
      </c>
      <c r="BR149" s="79">
        <v>9</v>
      </c>
      <c r="BS149" s="79">
        <v>10</v>
      </c>
      <c r="BT149" s="79">
        <v>11</v>
      </c>
      <c r="BU149" s="79">
        <v>12</v>
      </c>
      <c r="BV149" s="79">
        <v>13</v>
      </c>
      <c r="BW149" s="79">
        <v>14</v>
      </c>
      <c r="BX149" s="79">
        <v>15</v>
      </c>
      <c r="BY149" s="79">
        <v>16</v>
      </c>
      <c r="BZ149" s="79">
        <v>17</v>
      </c>
      <c r="CA149" s="79">
        <v>18</v>
      </c>
      <c r="CB149" s="79">
        <v>19</v>
      </c>
      <c r="CC149" s="79">
        <v>20</v>
      </c>
      <c r="CJ149">
        <v>4</v>
      </c>
      <c r="CK149" s="86">
        <f>COUNTIF(BM146,$CL$44)</f>
        <v>0</v>
      </c>
      <c r="CL149" s="145" t="s">
        <v>122</v>
      </c>
      <c r="CM149" s="145"/>
      <c r="CN149" t="s">
        <v>127</v>
      </c>
      <c r="CP149" s="86"/>
      <c r="CQ149" s="86">
        <f>COUNTIF(BM151,CR149)</f>
        <v>0</v>
      </c>
      <c r="CR149" s="145" t="s">
        <v>121</v>
      </c>
      <c r="CS149" s="145"/>
      <c r="CT149" t="s">
        <v>126</v>
      </c>
    </row>
    <row r="150" spans="5:98" ht="16.5" customHeight="1" thickBot="1" x14ac:dyDescent="0.2">
      <c r="E150" s="1"/>
      <c r="F150" s="1"/>
      <c r="H150" s="37" t="s">
        <v>50</v>
      </c>
      <c r="I150" s="202" t="s">
        <v>24</v>
      </c>
      <c r="J150" s="203"/>
      <c r="K150" s="204"/>
      <c r="L150" s="87" t="str">
        <f>MID($AN150,$BJ150,1)</f>
        <v/>
      </c>
      <c r="M150" s="89" t="str">
        <f>MID($AN150,$BK150,1)</f>
        <v/>
      </c>
      <c r="N150" s="89" t="str">
        <f>MID($AN150,$BL150,1)</f>
        <v/>
      </c>
      <c r="O150" s="89" t="str">
        <f>MID($AN150,$BM150,1)</f>
        <v/>
      </c>
      <c r="P150" s="89" t="str">
        <f>MID($AN150,$BN150,1)</f>
        <v/>
      </c>
      <c r="Q150" s="89" t="str">
        <f>MID($AN150,$BO150,1)</f>
        <v/>
      </c>
      <c r="R150" s="89" t="str">
        <f>MID($AN150,$BP150,1)</f>
        <v/>
      </c>
      <c r="S150" s="89" t="str">
        <f>MID($AN150,$BQ150,1)</f>
        <v/>
      </c>
      <c r="T150" s="89" t="str">
        <f>MID($AN150,$BR150,1)</f>
        <v/>
      </c>
      <c r="U150" s="89" t="str">
        <f>MID($AN150,$BS150,1)</f>
        <v/>
      </c>
      <c r="V150" s="89" t="str">
        <f>MID($AN150,$BT150,1)</f>
        <v/>
      </c>
      <c r="W150" s="89" t="str">
        <f>MID($AN150,$BU150,1)</f>
        <v/>
      </c>
      <c r="X150" s="89" t="str">
        <f>MID($AN150,$BV150,1)</f>
        <v/>
      </c>
      <c r="Y150" s="89" t="str">
        <f>MID($AN150,$BW150,1)</f>
        <v/>
      </c>
      <c r="Z150" s="89" t="str">
        <f>MID($AN150,$BX150,1)</f>
        <v/>
      </c>
      <c r="AA150" s="89" t="str">
        <f>MID($AN150,$BY150,1)</f>
        <v/>
      </c>
      <c r="AB150" s="89" t="str">
        <f>MID($AN150,$BZ150,1)</f>
        <v/>
      </c>
      <c r="AC150" s="89" t="str">
        <f>MID($AN150,$CA150,1)</f>
        <v/>
      </c>
      <c r="AD150" s="89" t="str">
        <f>MID($AN150,$CB150,1)</f>
        <v/>
      </c>
      <c r="AE150" s="117" t="str">
        <f>MID($AN150,$CC150,1)</f>
        <v/>
      </c>
      <c r="AF150" s="1"/>
      <c r="AG150" s="46" t="s">
        <v>18</v>
      </c>
      <c r="AL150" s="139" t="s">
        <v>141</v>
      </c>
      <c r="AM150" s="140"/>
      <c r="AN150" s="188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90"/>
      <c r="BI150" s="79">
        <f>LEN(AN150)</f>
        <v>0</v>
      </c>
      <c r="BJ150" s="79">
        <v>1</v>
      </c>
      <c r="BK150" s="79">
        <v>2</v>
      </c>
      <c r="BL150" s="79">
        <v>3</v>
      </c>
      <c r="BM150" s="79">
        <v>4</v>
      </c>
      <c r="BN150" s="79">
        <v>5</v>
      </c>
      <c r="BO150" s="79">
        <v>6</v>
      </c>
      <c r="BP150" s="79">
        <v>7</v>
      </c>
      <c r="BQ150" s="79">
        <v>8</v>
      </c>
      <c r="BR150" s="79">
        <v>9</v>
      </c>
      <c r="BS150" s="79">
        <v>10</v>
      </c>
      <c r="BT150" s="79">
        <v>11</v>
      </c>
      <c r="BU150" s="79">
        <v>12</v>
      </c>
      <c r="BV150" s="79">
        <v>13</v>
      </c>
      <c r="BW150" s="79">
        <v>14</v>
      </c>
      <c r="BX150" s="79">
        <v>15</v>
      </c>
      <c r="BY150" s="79">
        <v>16</v>
      </c>
      <c r="BZ150" s="79">
        <v>17</v>
      </c>
      <c r="CA150" s="79">
        <v>18</v>
      </c>
      <c r="CB150" s="79">
        <v>19</v>
      </c>
      <c r="CC150" s="79">
        <v>20</v>
      </c>
      <c r="CJ150" s="86">
        <v>5</v>
      </c>
      <c r="CK150" s="86">
        <f>COUNTIF(BM146,$CL$45)</f>
        <v>0</v>
      </c>
      <c r="CL150" s="145" t="s">
        <v>123</v>
      </c>
      <c r="CM150" s="145"/>
      <c r="CN150" t="s">
        <v>128</v>
      </c>
      <c r="CQ150" s="86">
        <f>COUNTIF(BM151,CR150)</f>
        <v>0</v>
      </c>
      <c r="CR150" s="145" t="s">
        <v>122</v>
      </c>
      <c r="CS150" s="145"/>
      <c r="CT150" t="s">
        <v>127</v>
      </c>
    </row>
    <row r="151" spans="5:98" ht="16.5" customHeight="1" thickBot="1" x14ac:dyDescent="0.2">
      <c r="E151" s="1"/>
      <c r="F151" s="1"/>
      <c r="H151" s="48"/>
      <c r="I151" s="202" t="s">
        <v>25</v>
      </c>
      <c r="J151" s="203"/>
      <c r="K151" s="204"/>
      <c r="L151" s="107" t="str">
        <f>IF(BP151="","",BP151)</f>
        <v/>
      </c>
      <c r="M151" s="132" t="s">
        <v>81</v>
      </c>
      <c r="N151" s="110" t="str">
        <f>BR151</f>
        <v/>
      </c>
      <c r="O151" s="109" t="str">
        <f>BS151</f>
        <v/>
      </c>
      <c r="P151" s="108" t="s">
        <v>11</v>
      </c>
      <c r="Q151" s="110" t="str">
        <f>BT151</f>
        <v/>
      </c>
      <c r="R151" s="109" t="str">
        <f>BU151</f>
        <v/>
      </c>
      <c r="S151" s="132" t="s">
        <v>12</v>
      </c>
      <c r="T151" s="110" t="str">
        <f>BV151</f>
        <v/>
      </c>
      <c r="U151" s="109" t="str">
        <f>BW151</f>
        <v/>
      </c>
      <c r="V151" s="1" t="s">
        <v>13</v>
      </c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44" t="s">
        <v>53</v>
      </c>
      <c r="AL151" s="162" t="s">
        <v>130</v>
      </c>
      <c r="AM151" s="163"/>
      <c r="AN151" s="182"/>
      <c r="AO151" s="183"/>
      <c r="AP151" s="183"/>
      <c r="AQ151" s="183"/>
      <c r="AR151" s="184"/>
      <c r="AS151" s="112" t="s">
        <v>118</v>
      </c>
      <c r="AT151" s="167" t="s">
        <v>129</v>
      </c>
      <c r="AU151" s="168"/>
      <c r="AV151" s="185"/>
      <c r="AW151" s="186"/>
      <c r="AX151" s="186"/>
      <c r="AY151" s="186"/>
      <c r="AZ151" s="186"/>
      <c r="BA151" s="187"/>
      <c r="BG151" s="172" t="str">
        <f>IF(AV151="",IF(AN151="","",DATESTRING(AN151)),DATESTRING(AV151))</f>
        <v/>
      </c>
      <c r="BH151" s="172"/>
      <c r="BI151" s="172"/>
      <c r="BJ151" s="172"/>
      <c r="BK151" s="172"/>
      <c r="BL151" s="172"/>
      <c r="BM151" s="145" t="str">
        <f>MID(BG151,1,2)</f>
        <v/>
      </c>
      <c r="BN151" s="145"/>
      <c r="BP151" s="86" t="str">
        <f>IF(BG151="","",VLOOKUP(1,CQ147:CT151,4,FALSE))</f>
        <v/>
      </c>
      <c r="BQ151" s="86"/>
      <c r="BR151" s="86" t="str">
        <f>MID(BG151,3,1)</f>
        <v/>
      </c>
      <c r="BS151" s="86" t="str">
        <f>MID(BG151,4,1)</f>
        <v/>
      </c>
      <c r="BT151" s="86" t="str">
        <f>MID(BG151,6,1)</f>
        <v/>
      </c>
      <c r="BU151" s="86" t="str">
        <f>MID(BG151,7,1)</f>
        <v/>
      </c>
      <c r="BV151" s="86" t="str">
        <f>MID(BG151,9,1)</f>
        <v/>
      </c>
      <c r="BW151" s="86" t="str">
        <f>MID(BG151,10,1)</f>
        <v/>
      </c>
      <c r="CP151" s="86"/>
      <c r="CQ151" s="86">
        <f>COUNTIF(BM151,CR151)</f>
        <v>0</v>
      </c>
      <c r="CR151" s="145" t="s">
        <v>123</v>
      </c>
      <c r="CS151" s="145"/>
      <c r="CT151" t="s">
        <v>128</v>
      </c>
    </row>
    <row r="159" spans="5:98" s="1" customFormat="1" ht="18.75" customHeight="1" x14ac:dyDescent="0.15"/>
    <row r="160" spans="5:98" s="1" customFormat="1" ht="16.5" customHeight="1" x14ac:dyDescent="0.15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4:35" s="1" customFormat="1" ht="16.5" customHeight="1" thickBot="1" x14ac:dyDescent="0.2">
      <c r="D161"/>
      <c r="E161" s="139" t="s">
        <v>88</v>
      </c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86"/>
      <c r="AI161"/>
    </row>
    <row r="162" spans="4:35" s="1" customFormat="1" ht="16.5" customHeight="1" thickBot="1" x14ac:dyDescent="0.2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 s="22" t="s">
        <v>28</v>
      </c>
      <c r="AE162" s="26" t="s">
        <v>45</v>
      </c>
      <c r="AF162" s="27" t="s">
        <v>1</v>
      </c>
      <c r="AG162"/>
      <c r="AH162"/>
      <c r="AI162"/>
    </row>
    <row r="163" spans="4:35" s="1" customFormat="1" ht="16.5" customHeight="1" x14ac:dyDescent="0.15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4:35" s="1" customFormat="1" ht="16.5" customHeight="1" thickBot="1" x14ac:dyDescent="0.2">
      <c r="D164"/>
      <c r="E164"/>
      <c r="F164"/>
      <c r="I164" s="1" t="s">
        <v>5</v>
      </c>
      <c r="M164" s="3"/>
      <c r="P164" s="1" t="s">
        <v>67</v>
      </c>
      <c r="AA164"/>
      <c r="AB164"/>
      <c r="AC164"/>
      <c r="AD164"/>
      <c r="AE164"/>
      <c r="AF164"/>
      <c r="AG164"/>
      <c r="AH164"/>
      <c r="AI164"/>
    </row>
    <row r="165" spans="4:35" s="1" customFormat="1" ht="16.5" customHeight="1" thickBot="1" x14ac:dyDescent="0.2">
      <c r="D165"/>
      <c r="E165"/>
      <c r="F165"/>
      <c r="G165" s="72" t="s">
        <v>53</v>
      </c>
      <c r="H165" s="73"/>
      <c r="I165" s="73"/>
      <c r="J165" s="73"/>
      <c r="K165" s="74"/>
      <c r="L165" s="75"/>
      <c r="M165" s="3"/>
      <c r="O165" s="107" t="str">
        <f>$T$27</f>
        <v>2</v>
      </c>
      <c r="P165" s="123" t="str">
        <f>$U$27</f>
        <v>7</v>
      </c>
      <c r="Q165" s="120" t="s">
        <v>9</v>
      </c>
      <c r="R165" s="120" t="str">
        <f>$W$27</f>
        <v>3</v>
      </c>
      <c r="S165" s="120" t="s">
        <v>10</v>
      </c>
      <c r="T165" s="113" t="str">
        <f>$Y$27</f>
        <v>1</v>
      </c>
      <c r="U165" s="114" t="str">
        <f>$Z$27</f>
        <v>2</v>
      </c>
      <c r="V165" s="115" t="str">
        <f>$AA$27</f>
        <v>3</v>
      </c>
      <c r="W165" s="114" t="str">
        <f>$AB$27</f>
        <v>4</v>
      </c>
      <c r="X165" s="114" t="str">
        <f>$AC$27</f>
        <v>5</v>
      </c>
      <c r="Y165" s="121" t="str">
        <f>$AD$27</f>
        <v>6</v>
      </c>
      <c r="Z165" s="122"/>
      <c r="AA165"/>
      <c r="AB165"/>
      <c r="AC165"/>
      <c r="AD165"/>
      <c r="AE165"/>
      <c r="AF165"/>
      <c r="AG165"/>
      <c r="AH165"/>
      <c r="AI165"/>
    </row>
    <row r="166" spans="4:35" s="1" customFormat="1" ht="16.5" customHeight="1" x14ac:dyDescent="0.15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4:35" s="1" customFormat="1" ht="16.5" customHeight="1" thickBot="1" x14ac:dyDescent="0.2">
      <c r="E167" s="1" t="s">
        <v>14</v>
      </c>
    </row>
    <row r="168" spans="4:35" s="1" customFormat="1" ht="16.5" customHeight="1" thickBot="1" x14ac:dyDescent="0.2">
      <c r="E168" s="18" t="s">
        <v>58</v>
      </c>
      <c r="G168" s="179" t="s">
        <v>59</v>
      </c>
      <c r="H168" s="180"/>
      <c r="I168" s="180"/>
      <c r="J168" s="180"/>
      <c r="K168" s="180"/>
      <c r="L168" s="180"/>
      <c r="M168" s="181"/>
      <c r="N168" s="36" t="s">
        <v>46</v>
      </c>
      <c r="O168" s="1" t="s">
        <v>64</v>
      </c>
      <c r="Z168" s="205" t="s">
        <v>63</v>
      </c>
      <c r="AA168" s="206"/>
      <c r="AB168" s="207"/>
      <c r="AC168" s="56"/>
      <c r="AD168" s="13"/>
      <c r="AE168" s="57"/>
    </row>
    <row r="169" spans="4:35" s="1" customFormat="1" ht="16.5" customHeight="1" x14ac:dyDescent="0.15">
      <c r="G169" s="208" t="s">
        <v>61</v>
      </c>
      <c r="H169" s="209"/>
      <c r="I169" s="209"/>
      <c r="J169" s="209"/>
      <c r="K169" s="209"/>
      <c r="L169" s="209"/>
      <c r="M169" s="210"/>
      <c r="N169" s="227" t="s">
        <v>89</v>
      </c>
      <c r="O169" s="228"/>
      <c r="P169" s="228"/>
      <c r="Q169" s="228"/>
      <c r="R169" s="228"/>
      <c r="S169" s="228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16"/>
    </row>
    <row r="170" spans="4:35" s="1" customFormat="1" ht="16.5" customHeight="1" thickBot="1" x14ac:dyDescent="0.2">
      <c r="G170" s="173"/>
      <c r="H170" s="174"/>
      <c r="I170" s="174"/>
      <c r="J170" s="174"/>
      <c r="K170" s="174"/>
      <c r="L170" s="174"/>
      <c r="M170" s="175"/>
      <c r="N170" s="229"/>
      <c r="O170" s="230"/>
      <c r="P170" s="230"/>
      <c r="Q170" s="230"/>
      <c r="R170" s="230"/>
      <c r="S170" s="230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15"/>
    </row>
    <row r="171" spans="4:35" s="1" customFormat="1" ht="16.5" customHeight="1" x14ac:dyDescent="0.15"/>
    <row r="172" spans="4:35" s="1" customFormat="1" ht="16.5" customHeight="1" x14ac:dyDescent="0.15"/>
    <row r="173" spans="4:35" s="1" customFormat="1" ht="16.5" customHeight="1" thickBot="1" x14ac:dyDescent="0.2"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4:35" s="1" customFormat="1" ht="16.5" customHeight="1" x14ac:dyDescent="0.15"/>
    <row r="175" spans="4:35" s="1" customFormat="1" ht="16.5" customHeight="1" x14ac:dyDescent="0.15"/>
    <row r="176" spans="4:35" s="1" customFormat="1" ht="16.5" customHeight="1" thickBot="1" x14ac:dyDescent="0.2">
      <c r="Z176" s="53" t="s">
        <v>49</v>
      </c>
    </row>
    <row r="177" spans="2:92" s="1" customFormat="1" ht="16.5" customHeight="1" thickBot="1" x14ac:dyDescent="0.2">
      <c r="E177" s="1" t="s">
        <v>14</v>
      </c>
      <c r="G177" s="8" t="s">
        <v>72</v>
      </c>
      <c r="Z177" s="14" t="s">
        <v>73</v>
      </c>
      <c r="AA177" s="1" t="s">
        <v>70</v>
      </c>
      <c r="AB177" s="10"/>
      <c r="AG177"/>
      <c r="AH177"/>
    </row>
    <row r="178" spans="2:92" s="1" customFormat="1" ht="16.5" customHeight="1" thickBot="1" x14ac:dyDescent="0.2">
      <c r="E178" s="14" t="s">
        <v>68</v>
      </c>
      <c r="G178" s="179" t="s">
        <v>36</v>
      </c>
      <c r="H178" s="180"/>
      <c r="I178" s="180"/>
      <c r="J178" s="180"/>
      <c r="K178" s="181"/>
      <c r="L178" s="107" t="str">
        <f>IF(BP178="","",BP178)</f>
        <v/>
      </c>
      <c r="M178" s="132" t="s">
        <v>81</v>
      </c>
      <c r="N178" s="110" t="str">
        <f>BR178</f>
        <v/>
      </c>
      <c r="O178" s="109" t="str">
        <f>BS178</f>
        <v/>
      </c>
      <c r="P178" s="108" t="s">
        <v>11</v>
      </c>
      <c r="Q178" s="110" t="str">
        <f>BT178</f>
        <v/>
      </c>
      <c r="R178" s="109" t="str">
        <f>BU178</f>
        <v/>
      </c>
      <c r="S178" s="132" t="s">
        <v>12</v>
      </c>
      <c r="T178" s="110" t="str">
        <f>BV178</f>
        <v/>
      </c>
      <c r="U178" s="109" t="str">
        <f>BW178</f>
        <v/>
      </c>
      <c r="V178" s="1" t="s">
        <v>13</v>
      </c>
      <c r="Z178" s="29"/>
      <c r="AA178" s="51" t="s">
        <v>71</v>
      </c>
      <c r="AB178" s="52"/>
      <c r="AC178" s="29"/>
      <c r="AD178" s="21"/>
      <c r="AG178"/>
      <c r="AH178"/>
      <c r="AL178" s="162" t="s">
        <v>130</v>
      </c>
      <c r="AM178" s="163"/>
      <c r="AN178" s="182"/>
      <c r="AO178" s="183"/>
      <c r="AP178" s="183"/>
      <c r="AQ178" s="183"/>
      <c r="AR178" s="184"/>
      <c r="AS178" s="124" t="s">
        <v>118</v>
      </c>
      <c r="AT178" s="167" t="s">
        <v>129</v>
      </c>
      <c r="AU178" s="168"/>
      <c r="AV178" s="185"/>
      <c r="AW178" s="186"/>
      <c r="AX178" s="186"/>
      <c r="AY178" s="186"/>
      <c r="AZ178" s="186"/>
      <c r="BA178" s="187"/>
      <c r="BB178"/>
      <c r="BC178"/>
      <c r="BD178"/>
      <c r="BE178"/>
      <c r="BF178"/>
      <c r="BG178" s="172" t="str">
        <f>IF(AV178="",IF(AN178="","",DATESTRING(AN178)),DATESTRING(AV178))</f>
        <v/>
      </c>
      <c r="BH178" s="172"/>
      <c r="BI178" s="172"/>
      <c r="BJ178" s="172"/>
      <c r="BK178" s="172"/>
      <c r="BL178" s="172"/>
      <c r="BM178" s="145" t="str">
        <f>MID(BG178,1,2)</f>
        <v/>
      </c>
      <c r="BN178" s="145"/>
      <c r="BO178"/>
      <c r="BP178" s="86" t="str">
        <f>IF(BG178="","",VLOOKUP(1,CK178:CN182,4,FALSE))</f>
        <v/>
      </c>
      <c r="BQ178" s="86"/>
      <c r="BR178" s="86" t="str">
        <f>MID(BG178,3,1)</f>
        <v/>
      </c>
      <c r="BS178" s="86" t="str">
        <f>MID(BG178,4,1)</f>
        <v/>
      </c>
      <c r="BT178" s="86" t="str">
        <f>MID(BG178,6,1)</f>
        <v/>
      </c>
      <c r="BU178" s="86" t="str">
        <f>MID(BG178,7,1)</f>
        <v/>
      </c>
      <c r="BV178" s="86" t="str">
        <f>MID(BG178,9,1)</f>
        <v/>
      </c>
      <c r="BW178" s="86" t="str">
        <f>MID(BG178,10,1)</f>
        <v/>
      </c>
      <c r="CJ178" s="86">
        <v>1</v>
      </c>
      <c r="CK178" s="86">
        <f>COUNTIF(BM178,$CL$41)</f>
        <v>0</v>
      </c>
      <c r="CL178" s="145" t="s">
        <v>119</v>
      </c>
      <c r="CM178" s="145"/>
      <c r="CN178" s="86" t="s">
        <v>124</v>
      </c>
    </row>
    <row r="179" spans="2:92" s="1" customFormat="1" ht="16.5" customHeight="1" thickBot="1" x14ac:dyDescent="0.2">
      <c r="E179"/>
      <c r="G179" s="47"/>
      <c r="H179" s="179" t="s">
        <v>69</v>
      </c>
      <c r="I179" s="180"/>
      <c r="J179" s="180"/>
      <c r="K179" s="181"/>
      <c r="L179" s="33" t="s">
        <v>46</v>
      </c>
      <c r="M179" s="128" t="s">
        <v>74</v>
      </c>
      <c r="N179" s="41"/>
      <c r="R179" s="41"/>
      <c r="S179" s="3"/>
      <c r="T179" s="41"/>
      <c r="U179" s="54"/>
      <c r="V179"/>
      <c r="W179"/>
      <c r="X179" s="61"/>
      <c r="Y179" s="62" t="s">
        <v>63</v>
      </c>
      <c r="Z179" s="13"/>
      <c r="AA179" s="13"/>
      <c r="AB179" s="13"/>
      <c r="AC179" s="56"/>
      <c r="AD179" s="65"/>
      <c r="AE179" s="63"/>
      <c r="AF179" s="3"/>
      <c r="AG179"/>
      <c r="AH179"/>
      <c r="CJ179">
        <v>2</v>
      </c>
      <c r="CK179" s="86">
        <f>COUNTIF(BM178,$CL$42)</f>
        <v>0</v>
      </c>
      <c r="CL179" s="145" t="s">
        <v>120</v>
      </c>
      <c r="CM179" s="145"/>
      <c r="CN179" t="s">
        <v>125</v>
      </c>
    </row>
    <row r="180" spans="2:92" s="1" customFormat="1" ht="16.5" customHeight="1" thickBot="1" x14ac:dyDescent="0.2">
      <c r="E180"/>
      <c r="G180" s="49"/>
      <c r="H180" s="202" t="s">
        <v>60</v>
      </c>
      <c r="I180" s="203"/>
      <c r="J180" s="203"/>
      <c r="K180" s="204"/>
      <c r="L180" s="110" t="str">
        <f>MID($AN180,$BJ180,1)</f>
        <v>本</v>
      </c>
      <c r="M180" s="133" t="str">
        <f>MID($AN180,$BK180,1)</f>
        <v>店</v>
      </c>
      <c r="N180" s="133" t="str">
        <f>MID($AN180,$BL180,1)</f>
        <v/>
      </c>
      <c r="O180" s="133" t="str">
        <f>MID($AN180,$BM180,1)</f>
        <v/>
      </c>
      <c r="P180" s="133" t="str">
        <f>MID($AN180,$BN180,1)</f>
        <v/>
      </c>
      <c r="Q180" s="133" t="str">
        <f>MID($AN180,$BO180,1)</f>
        <v/>
      </c>
      <c r="R180" s="133" t="str">
        <f>MID($AN180,$BP180,1)</f>
        <v/>
      </c>
      <c r="S180" s="133" t="str">
        <f>MID($AN180,$BQ180,1)</f>
        <v/>
      </c>
      <c r="T180" s="133" t="str">
        <f>MID($AN180,$BR180,1)</f>
        <v/>
      </c>
      <c r="U180" s="133" t="str">
        <f>MID($AN180,$BS180,1)</f>
        <v/>
      </c>
      <c r="V180" s="133" t="str">
        <f>MID($AN180,$BT180,1)</f>
        <v/>
      </c>
      <c r="W180" s="133" t="str">
        <f>MID($AN180,$BU180,1)</f>
        <v/>
      </c>
      <c r="X180" s="133" t="str">
        <f>MID($AN180,$BV180,1)</f>
        <v/>
      </c>
      <c r="Y180" s="133" t="str">
        <f>MID($AN180,$BW180,1)</f>
        <v/>
      </c>
      <c r="Z180" s="133" t="str">
        <f>MID($AN180,$BX180,1)</f>
        <v/>
      </c>
      <c r="AA180" s="133" t="str">
        <f>MID($AN180,$BY180,1)</f>
        <v/>
      </c>
      <c r="AB180" s="133" t="str">
        <f>MID($AN180,$BZ180,1)</f>
        <v/>
      </c>
      <c r="AC180" s="133" t="str">
        <f>MID($AN180,$CA180,1)</f>
        <v/>
      </c>
      <c r="AD180" s="133" t="str">
        <f>MID($AN180,$CB180,1)</f>
        <v/>
      </c>
      <c r="AE180" s="121" t="str">
        <f>MID($AN180,$CC180,1)</f>
        <v/>
      </c>
      <c r="AF180" s="3"/>
      <c r="AG180"/>
      <c r="AH180"/>
      <c r="AL180" s="141" t="s">
        <v>143</v>
      </c>
      <c r="AM180" s="142"/>
      <c r="AN180" s="149" t="s">
        <v>85</v>
      </c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1"/>
      <c r="BI180" s="79">
        <f>LEN(AN180)</f>
        <v>2</v>
      </c>
      <c r="BJ180" s="79">
        <v>1</v>
      </c>
      <c r="BK180" s="79">
        <v>2</v>
      </c>
      <c r="BL180" s="79">
        <v>3</v>
      </c>
      <c r="BM180" s="79">
        <v>4</v>
      </c>
      <c r="BN180" s="79">
        <v>5</v>
      </c>
      <c r="BO180" s="79">
        <v>6</v>
      </c>
      <c r="BP180" s="79">
        <v>7</v>
      </c>
      <c r="BQ180" s="79">
        <v>8</v>
      </c>
      <c r="BR180" s="79">
        <v>9</v>
      </c>
      <c r="BS180" s="79">
        <v>10</v>
      </c>
      <c r="BT180" s="79">
        <v>11</v>
      </c>
      <c r="BU180" s="79">
        <v>12</v>
      </c>
      <c r="BV180" s="79">
        <v>13</v>
      </c>
      <c r="BW180" s="79">
        <v>14</v>
      </c>
      <c r="BX180" s="79">
        <v>15</v>
      </c>
      <c r="BY180" s="79">
        <v>16</v>
      </c>
      <c r="BZ180" s="79">
        <v>17</v>
      </c>
      <c r="CA180" s="79">
        <v>18</v>
      </c>
      <c r="CB180" s="79">
        <v>19</v>
      </c>
      <c r="CC180" s="79">
        <v>20</v>
      </c>
      <c r="CJ180" s="86">
        <v>3</v>
      </c>
      <c r="CK180" s="86">
        <f>COUNTIF(BM178,$CL$43)</f>
        <v>0</v>
      </c>
      <c r="CL180" s="145" t="s">
        <v>121</v>
      </c>
      <c r="CM180" s="145"/>
      <c r="CN180" t="s">
        <v>126</v>
      </c>
    </row>
    <row r="181" spans="2:92" s="1" customFormat="1" ht="16.5" customHeight="1" thickBot="1" x14ac:dyDescent="0.2">
      <c r="E181" s="28"/>
      <c r="G181" s="37" t="s">
        <v>42</v>
      </c>
      <c r="H181" s="179" t="s">
        <v>75</v>
      </c>
      <c r="I181" s="180"/>
      <c r="J181" s="180"/>
      <c r="K181" s="181"/>
      <c r="L181" s="135" t="str">
        <f>MID(AN181,1,1)</f>
        <v/>
      </c>
      <c r="M181" s="136" t="str">
        <f>MID(AN181,2,1)</f>
        <v/>
      </c>
      <c r="N181" s="137" t="str">
        <f>MID(AN181,3,1)</f>
        <v/>
      </c>
      <c r="O181" s="43" t="s">
        <v>81</v>
      </c>
      <c r="P181" s="135" t="str">
        <f>MID(AN181,4,1)</f>
        <v/>
      </c>
      <c r="Q181" s="136" t="str">
        <f>MID(AN181,5,1)</f>
        <v/>
      </c>
      <c r="R181" s="137" t="str">
        <f>MID(AN181,6,1)</f>
        <v/>
      </c>
      <c r="S181" s="138" t="str">
        <f>MID(AN181,7,1)</f>
        <v/>
      </c>
      <c r="T181" s="3"/>
      <c r="U181" s="3"/>
      <c r="V181" s="3"/>
      <c r="W181" s="126"/>
      <c r="X181" s="3"/>
      <c r="Y181" s="3"/>
      <c r="Z181" s="3"/>
      <c r="AA181" s="3"/>
      <c r="AB181" s="3"/>
      <c r="AC181" s="3"/>
      <c r="AD181" s="28"/>
      <c r="AE181" s="28"/>
      <c r="AF181" s="3"/>
      <c r="AG181"/>
      <c r="AH181"/>
      <c r="AM181" s="1" t="s">
        <v>136</v>
      </c>
      <c r="AN181" s="173"/>
      <c r="AO181" s="174"/>
      <c r="AP181" s="175"/>
      <c r="AQ181" s="128" t="s">
        <v>137</v>
      </c>
      <c r="AS181" s="128"/>
      <c r="AT181" s="128"/>
      <c r="AU181" s="128"/>
      <c r="CJ181">
        <v>4</v>
      </c>
      <c r="CK181" s="86">
        <f>COUNTIF(BM178,$CL$44)</f>
        <v>0</v>
      </c>
      <c r="CL181" s="145" t="s">
        <v>122</v>
      </c>
      <c r="CM181" s="145"/>
      <c r="CN181" t="s">
        <v>127</v>
      </c>
    </row>
    <row r="182" spans="2:92" s="1" customFormat="1" ht="16.5" customHeight="1" thickBot="1" x14ac:dyDescent="0.2">
      <c r="G182" s="37" t="s">
        <v>43</v>
      </c>
      <c r="H182" s="224" t="s">
        <v>76</v>
      </c>
      <c r="I182" s="225"/>
      <c r="J182" s="225"/>
      <c r="K182" s="226"/>
      <c r="L182" s="19"/>
      <c r="M182" s="59"/>
      <c r="N182" s="59"/>
      <c r="O182" s="59"/>
      <c r="P182" s="66"/>
      <c r="Q182" s="176" t="str">
        <f>IF(AN182="","",AN182)</f>
        <v/>
      </c>
      <c r="R182" s="177"/>
      <c r="S182" s="1" t="s">
        <v>77</v>
      </c>
      <c r="V182" s="178" t="str">
        <f>IF(AT182="","",AT182)</f>
        <v/>
      </c>
      <c r="W182" s="178"/>
      <c r="X182" s="1" t="s">
        <v>78</v>
      </c>
      <c r="AA182" s="178" t="str">
        <f>IF(AZ182="","",AZ182)</f>
        <v/>
      </c>
      <c r="AB182" s="178"/>
      <c r="AC182" s="178"/>
      <c r="AD182" s="3" t="s">
        <v>79</v>
      </c>
      <c r="AE182" s="3"/>
      <c r="AG182"/>
      <c r="AN182" s="179"/>
      <c r="AO182" s="180"/>
      <c r="AP182" s="181"/>
      <c r="AQ182" s="1" t="s">
        <v>77</v>
      </c>
      <c r="AT182" s="179"/>
      <c r="AU182" s="180"/>
      <c r="AV182" s="181"/>
      <c r="AW182" s="1" t="s">
        <v>78</v>
      </c>
      <c r="AZ182" s="179"/>
      <c r="BA182" s="180"/>
      <c r="BB182" s="180"/>
      <c r="BC182" s="181"/>
      <c r="BD182" s="1" t="s">
        <v>138</v>
      </c>
      <c r="CJ182" s="86">
        <v>5</v>
      </c>
      <c r="CK182" s="86">
        <f>COUNTIF(BM178,$CL$45)</f>
        <v>0</v>
      </c>
      <c r="CL182" s="145" t="s">
        <v>123</v>
      </c>
      <c r="CM182" s="145"/>
      <c r="CN182" t="s">
        <v>128</v>
      </c>
    </row>
    <row r="183" spans="2:92" s="1" customFormat="1" ht="3.75" customHeight="1" thickBot="1" x14ac:dyDescent="0.2">
      <c r="G183" s="37"/>
      <c r="H183" s="55"/>
      <c r="I183" s="23"/>
      <c r="J183" s="23"/>
      <c r="K183" s="24"/>
      <c r="L183" s="20"/>
      <c r="M183" s="64"/>
      <c r="N183" s="64"/>
      <c r="O183" s="64"/>
      <c r="P183" s="67"/>
      <c r="AC183" s="13"/>
      <c r="AD183" s="3"/>
      <c r="AH183"/>
    </row>
    <row r="184" spans="2:92" s="1" customFormat="1" ht="16.5" customHeight="1" x14ac:dyDescent="0.15">
      <c r="G184" s="37"/>
      <c r="H184" s="208" t="s">
        <v>80</v>
      </c>
      <c r="I184" s="209"/>
      <c r="J184" s="209"/>
      <c r="K184" s="210"/>
      <c r="L184" s="96" t="str">
        <f>MID($AN184,$BJ184,1)</f>
        <v/>
      </c>
      <c r="M184" s="97" t="str">
        <f>MID($AN184,$BK184,1)</f>
        <v/>
      </c>
      <c r="N184" s="97" t="str">
        <f>MID($AN184,$BL184,1)</f>
        <v/>
      </c>
      <c r="O184" s="97" t="str">
        <f>MID($AN184,$BM184,1)</f>
        <v/>
      </c>
      <c r="P184" s="97" t="str">
        <f>MID($AN184,$BN184,1)</f>
        <v/>
      </c>
      <c r="Q184" s="97" t="str">
        <f>MID($AN184,$BO184,1)</f>
        <v/>
      </c>
      <c r="R184" s="97" t="str">
        <f>MID($AN184,$BP184,1)</f>
        <v/>
      </c>
      <c r="S184" s="97" t="str">
        <f>MID($AN184,$BQ184,1)</f>
        <v/>
      </c>
      <c r="T184" s="97" t="str">
        <f>MID($AN184,$BR184,1)</f>
        <v/>
      </c>
      <c r="U184" s="97" t="str">
        <f>MID($AN184,$BS184,1)</f>
        <v/>
      </c>
      <c r="V184" s="97" t="str">
        <f>MID($AN184,$BT184,1)</f>
        <v/>
      </c>
      <c r="W184" s="97" t="str">
        <f>MID($AN184,$BU184,1)</f>
        <v/>
      </c>
      <c r="X184" s="97" t="str">
        <f>MID($AN184,$BV184,1)</f>
        <v/>
      </c>
      <c r="Y184" s="97" t="str">
        <f>MID($AN184,$BW184,1)</f>
        <v/>
      </c>
      <c r="Z184" s="97" t="str">
        <f>MID($AN184,$BX184,1)</f>
        <v/>
      </c>
      <c r="AA184" s="97" t="str">
        <f>MID($AN184,$BY184,1)</f>
        <v/>
      </c>
      <c r="AB184" s="97" t="str">
        <f>MID($AN184,$BZ184,1)</f>
        <v/>
      </c>
      <c r="AC184" s="97" t="str">
        <f>MID($AN184,$CA184,1)</f>
        <v/>
      </c>
      <c r="AD184" s="97" t="str">
        <f>MID($AN184,$CB184,1)</f>
        <v/>
      </c>
      <c r="AE184" s="100" t="str">
        <f>MID($AN184,$CC184,1)</f>
        <v/>
      </c>
      <c r="AH184"/>
      <c r="AK184" s="158" t="s">
        <v>84</v>
      </c>
      <c r="AL184" s="158"/>
      <c r="AM184" s="158"/>
      <c r="AN184" s="152"/>
      <c r="AO184" s="153"/>
      <c r="AP184" s="153"/>
      <c r="AQ184" s="153"/>
      <c r="AR184" s="153"/>
      <c r="AS184" s="153"/>
      <c r="AT184" s="153"/>
      <c r="AU184" s="153"/>
      <c r="AV184" s="153"/>
      <c r="AW184" s="153"/>
      <c r="AX184" s="153"/>
      <c r="AY184" s="153"/>
      <c r="AZ184" s="153"/>
      <c r="BA184" s="153"/>
      <c r="BB184" s="153"/>
      <c r="BC184" s="153"/>
      <c r="BD184" s="153"/>
      <c r="BE184" s="153"/>
      <c r="BF184" s="153"/>
      <c r="BG184" s="154"/>
      <c r="BH184" s="79"/>
      <c r="BI184" s="79">
        <f>LEN(AN184)</f>
        <v>0</v>
      </c>
      <c r="BJ184" s="79">
        <v>1</v>
      </c>
      <c r="BK184" s="79">
        <v>2</v>
      </c>
      <c r="BL184" s="79">
        <v>3</v>
      </c>
      <c r="BM184" s="79">
        <v>4</v>
      </c>
      <c r="BN184" s="79">
        <v>5</v>
      </c>
      <c r="BO184" s="79">
        <v>6</v>
      </c>
      <c r="BP184" s="79">
        <v>7</v>
      </c>
      <c r="BQ184" s="79">
        <v>8</v>
      </c>
      <c r="BR184" s="79">
        <v>9</v>
      </c>
      <c r="BS184" s="79">
        <v>10</v>
      </c>
      <c r="BT184" s="79">
        <v>11</v>
      </c>
      <c r="BU184" s="79">
        <v>12</v>
      </c>
      <c r="BV184" s="79">
        <v>13</v>
      </c>
      <c r="BW184" s="79">
        <v>14</v>
      </c>
      <c r="BX184" s="79">
        <v>15</v>
      </c>
      <c r="BY184" s="79">
        <v>16</v>
      </c>
      <c r="BZ184" s="79">
        <v>17</v>
      </c>
      <c r="CA184" s="79">
        <v>18</v>
      </c>
      <c r="CB184" s="79">
        <v>19</v>
      </c>
      <c r="CC184" s="79">
        <v>20</v>
      </c>
    </row>
    <row r="185" spans="2:92" s="1" customFormat="1" ht="16.5" customHeight="1" thickBot="1" x14ac:dyDescent="0.2">
      <c r="G185" s="37" t="s">
        <v>44</v>
      </c>
      <c r="H185" s="173"/>
      <c r="I185" s="174"/>
      <c r="J185" s="174"/>
      <c r="K185" s="175"/>
      <c r="L185" s="98" t="str">
        <f>MID($AN184,$BJ185,1)</f>
        <v/>
      </c>
      <c r="M185" s="99" t="str">
        <f>MID($AN184,$BK185,1)</f>
        <v/>
      </c>
      <c r="N185" s="99" t="str">
        <f>MID($AN184,$BL185,1)</f>
        <v/>
      </c>
      <c r="O185" s="99" t="str">
        <f>MID($AN184,$BM185,1)</f>
        <v/>
      </c>
      <c r="P185" s="99" t="str">
        <f>MID($AN184,$BN185,1)</f>
        <v/>
      </c>
      <c r="Q185" s="99" t="str">
        <f>MID($AN184,$BO185,1)</f>
        <v/>
      </c>
      <c r="R185" s="99" t="str">
        <f>MID($AN184,$BP185,1)</f>
        <v/>
      </c>
      <c r="S185" s="99" t="str">
        <f>MID($AN184,$BQ185,1)</f>
        <v/>
      </c>
      <c r="T185" s="99" t="str">
        <f>MID($AN184,$BR185,1)</f>
        <v/>
      </c>
      <c r="U185" s="99" t="str">
        <f>MID($AN184,$BS185,1)</f>
        <v/>
      </c>
      <c r="V185" s="99" t="str">
        <f>MID($AN184,$BT185,1)</f>
        <v/>
      </c>
      <c r="W185" s="99" t="str">
        <f>MID($AN184,$BU185,1)</f>
        <v/>
      </c>
      <c r="X185" s="99" t="str">
        <f>MID($AN184,$BV185,1)</f>
        <v/>
      </c>
      <c r="Y185" s="99" t="str">
        <f>MID($AN184,$BW185,1)</f>
        <v/>
      </c>
      <c r="Z185" s="99" t="str">
        <f>MID($AN184,$BX185,1)</f>
        <v/>
      </c>
      <c r="AA185" s="99" t="str">
        <f>MID($AN184,$BY185,1)</f>
        <v/>
      </c>
      <c r="AB185" s="99" t="str">
        <f>MID($AN184,$BZ185,1)</f>
        <v/>
      </c>
      <c r="AC185" s="99" t="str">
        <f>MID($AN184,$CA185,1)</f>
        <v/>
      </c>
      <c r="AD185" s="99" t="str">
        <f>MID($AN184,$CB185,1)</f>
        <v/>
      </c>
      <c r="AE185" s="102" t="str">
        <f>MID($AN184,$CC185,1)</f>
        <v/>
      </c>
      <c r="AG185"/>
      <c r="AH185"/>
      <c r="AK185" s="158"/>
      <c r="AL185" s="158"/>
      <c r="AM185" s="158"/>
      <c r="AN185" s="155"/>
      <c r="AO185" s="156"/>
      <c r="AP185" s="156"/>
      <c r="AQ185" s="156"/>
      <c r="AR185" s="156"/>
      <c r="AS185" s="156"/>
      <c r="AT185" s="156"/>
      <c r="AU185" s="156"/>
      <c r="AV185" s="156"/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7"/>
      <c r="BH185" s="79"/>
      <c r="BI185" s="79"/>
      <c r="BJ185" s="79">
        <v>21</v>
      </c>
      <c r="BK185" s="79">
        <v>22</v>
      </c>
      <c r="BL185" s="79">
        <v>23</v>
      </c>
      <c r="BM185" s="79">
        <v>24</v>
      </c>
      <c r="BN185" s="79">
        <v>25</v>
      </c>
      <c r="BO185" s="79">
        <v>26</v>
      </c>
      <c r="BP185" s="79">
        <v>27</v>
      </c>
      <c r="BQ185" s="79">
        <v>28</v>
      </c>
      <c r="BR185" s="79">
        <v>29</v>
      </c>
      <c r="BS185" s="79">
        <v>30</v>
      </c>
      <c r="BT185" s="79">
        <v>31</v>
      </c>
      <c r="BU185" s="79">
        <v>32</v>
      </c>
      <c r="BV185" s="79">
        <v>33</v>
      </c>
      <c r="BW185" s="79">
        <v>34</v>
      </c>
      <c r="BX185" s="79">
        <v>35</v>
      </c>
      <c r="BY185" s="79">
        <v>36</v>
      </c>
      <c r="BZ185" s="79">
        <v>37</v>
      </c>
      <c r="CA185" s="79">
        <v>38</v>
      </c>
      <c r="CB185" s="79">
        <v>39</v>
      </c>
      <c r="CC185" s="79">
        <v>40</v>
      </c>
    </row>
    <row r="186" spans="2:92" s="1" customFormat="1" ht="16.5" customHeight="1" thickBot="1" x14ac:dyDescent="0.2">
      <c r="G186" s="37"/>
      <c r="H186" s="179" t="s">
        <v>82</v>
      </c>
      <c r="I186" s="180"/>
      <c r="J186" s="180"/>
      <c r="K186" s="181"/>
      <c r="L186" s="110" t="str">
        <f>MID($AN186,$BJ186,1)</f>
        <v/>
      </c>
      <c r="M186" s="133" t="str">
        <f>MID($AN186,$BK186,1)</f>
        <v/>
      </c>
      <c r="N186" s="133" t="str">
        <f>MID($AN186,$BL186,1)</f>
        <v/>
      </c>
      <c r="O186" s="133" t="str">
        <f>MID($AN186,$BM186,1)</f>
        <v/>
      </c>
      <c r="P186" s="133" t="str">
        <f>MID($AN186,$BN186,1)</f>
        <v/>
      </c>
      <c r="Q186" s="133" t="str">
        <f>MID($AN186,$BO186,1)</f>
        <v/>
      </c>
      <c r="R186" s="133" t="str">
        <f>MID($AN186,$BP186,1)</f>
        <v/>
      </c>
      <c r="S186" s="133" t="str">
        <f>MID($AN186,$BQ186,1)</f>
        <v/>
      </c>
      <c r="T186" s="133" t="str">
        <f>MID($AN186,$BR186,1)</f>
        <v/>
      </c>
      <c r="U186" s="133" t="str">
        <f>MID($AN186,$BS186,1)</f>
        <v/>
      </c>
      <c r="V186" s="133" t="str">
        <f>MID($AN186,$BT186,1)</f>
        <v/>
      </c>
      <c r="W186" s="133" t="str">
        <f>MID($AN186,$BU186,1)</f>
        <v/>
      </c>
      <c r="X186" s="109" t="str">
        <f>MID($AN186,$BV186,1)</f>
        <v/>
      </c>
      <c r="Y186" s="3"/>
      <c r="Z186" s="3"/>
      <c r="AA186" s="3"/>
      <c r="AB186" s="3"/>
      <c r="AC186" s="3"/>
      <c r="AD186" s="21"/>
      <c r="AE186" s="21"/>
      <c r="AG186"/>
      <c r="AH186"/>
      <c r="AL186" s="143" t="s">
        <v>140</v>
      </c>
      <c r="AM186" s="144"/>
      <c r="AN186" s="149"/>
      <c r="AO186" s="150"/>
      <c r="AP186" s="150"/>
      <c r="AQ186" s="150"/>
      <c r="AR186" s="150"/>
      <c r="AS186" s="150"/>
      <c r="AT186" s="150"/>
      <c r="AU186" s="150"/>
      <c r="AV186" s="151"/>
      <c r="AW186" s="60" t="s">
        <v>144</v>
      </c>
      <c r="BI186" s="79">
        <f>LEN(AN186)</f>
        <v>0</v>
      </c>
      <c r="BJ186" s="79">
        <v>1</v>
      </c>
      <c r="BK186" s="79">
        <v>2</v>
      </c>
      <c r="BL186" s="79">
        <v>3</v>
      </c>
      <c r="BM186" s="79">
        <v>4</v>
      </c>
      <c r="BN186" s="79">
        <v>5</v>
      </c>
      <c r="BO186" s="79">
        <v>6</v>
      </c>
      <c r="BP186" s="79">
        <v>7</v>
      </c>
      <c r="BQ186" s="79">
        <v>8</v>
      </c>
      <c r="BR186" s="79">
        <v>9</v>
      </c>
      <c r="BS186" s="79">
        <v>10</v>
      </c>
      <c r="BT186" s="79">
        <v>11</v>
      </c>
      <c r="BU186" s="79">
        <v>12</v>
      </c>
      <c r="BV186" s="79">
        <v>13</v>
      </c>
      <c r="BW186" s="79">
        <v>14</v>
      </c>
      <c r="BX186" s="79">
        <v>15</v>
      </c>
      <c r="BY186" s="79">
        <v>16</v>
      </c>
      <c r="BZ186" s="79">
        <v>17</v>
      </c>
      <c r="CA186" s="79">
        <v>18</v>
      </c>
      <c r="CB186" s="79">
        <v>19</v>
      </c>
      <c r="CC186" s="79">
        <v>20</v>
      </c>
    </row>
    <row r="187" spans="2:92" s="1" customFormat="1" ht="16.5" customHeight="1" thickBot="1" x14ac:dyDescent="0.2">
      <c r="G187" s="48"/>
      <c r="H187" s="215" t="s">
        <v>83</v>
      </c>
      <c r="I187" s="216"/>
      <c r="J187" s="216"/>
      <c r="K187" s="217"/>
      <c r="L187" s="130" t="str">
        <f>IF(BI187&gt;=4,MID(AN187,BI187-3,1),"")</f>
        <v/>
      </c>
      <c r="M187" s="133" t="str">
        <f>IF(BI187&gt;=3,MID(AN187,BI187-2,1),"")</f>
        <v/>
      </c>
      <c r="N187" s="131" t="str">
        <f>IF(BI187&gt;=2,MID(AN187,BI187-1,1),"")</f>
        <v/>
      </c>
      <c r="O187" s="123" t="str">
        <f>IF(BI187&gt;=1,MID(AN187,BI187,1),"")</f>
        <v/>
      </c>
      <c r="P187" s="28"/>
      <c r="Q187" s="28"/>
      <c r="R187" s="28"/>
      <c r="S187" s="28"/>
      <c r="T187" s="28"/>
      <c r="U187" s="28"/>
      <c r="AG187"/>
      <c r="AH187"/>
      <c r="AL187" s="143" t="s">
        <v>139</v>
      </c>
      <c r="AM187" s="143"/>
      <c r="AN187" s="159"/>
      <c r="AO187" s="160"/>
      <c r="AP187" s="161"/>
      <c r="AT187" s="134"/>
      <c r="AU187" s="134"/>
      <c r="AV187" s="134"/>
      <c r="AW187" s="134"/>
      <c r="BI187" s="120">
        <f>LEN(AN187)</f>
        <v>0</v>
      </c>
    </row>
    <row r="188" spans="2:92" s="1" customFormat="1" ht="16.5" customHeight="1" thickBot="1" x14ac:dyDescent="0.2">
      <c r="AF188" s="3"/>
      <c r="AG188" s="29"/>
      <c r="AH188"/>
    </row>
    <row r="189" spans="2:92" s="1" customFormat="1" ht="16.5" customHeight="1" thickBot="1" x14ac:dyDescent="0.2">
      <c r="B189" s="3"/>
      <c r="G189"/>
      <c r="H189" s="179" t="s">
        <v>36</v>
      </c>
      <c r="I189" s="180"/>
      <c r="J189" s="180"/>
      <c r="K189" s="181"/>
      <c r="L189" s="107" t="str">
        <f>IF(BP189="","",BP189)</f>
        <v/>
      </c>
      <c r="M189" s="132" t="s">
        <v>81</v>
      </c>
      <c r="N189" s="110" t="str">
        <f>BR189</f>
        <v/>
      </c>
      <c r="O189" s="109" t="str">
        <f>BS189</f>
        <v/>
      </c>
      <c r="P189" s="108" t="s">
        <v>11</v>
      </c>
      <c r="Q189" s="110" t="str">
        <f>BT189</f>
        <v/>
      </c>
      <c r="R189" s="109" t="str">
        <f>BU189</f>
        <v/>
      </c>
      <c r="S189" s="132" t="s">
        <v>12</v>
      </c>
      <c r="T189" s="110" t="str">
        <f>BV189</f>
        <v/>
      </c>
      <c r="U189" s="109" t="str">
        <f>BW189</f>
        <v/>
      </c>
      <c r="V189" s="1" t="s">
        <v>13</v>
      </c>
      <c r="Z189" s="28"/>
      <c r="AB189" s="10"/>
      <c r="AG189"/>
      <c r="AH189"/>
      <c r="AL189" s="162" t="s">
        <v>130</v>
      </c>
      <c r="AM189" s="163"/>
      <c r="AN189" s="164"/>
      <c r="AO189" s="165"/>
      <c r="AP189" s="165"/>
      <c r="AQ189" s="165"/>
      <c r="AR189" s="166"/>
      <c r="AS189" s="124" t="s">
        <v>118</v>
      </c>
      <c r="AT189" s="167" t="s">
        <v>129</v>
      </c>
      <c r="AU189" s="168"/>
      <c r="AV189" s="169"/>
      <c r="AW189" s="170"/>
      <c r="AX189" s="170"/>
      <c r="AY189" s="170"/>
      <c r="AZ189" s="170"/>
      <c r="BA189" s="171"/>
      <c r="BB189"/>
      <c r="BC189"/>
      <c r="BD189"/>
      <c r="BE189"/>
      <c r="BF189"/>
      <c r="BG189" s="172" t="str">
        <f>IF(AV189="",IF(AN189="","",DATESTRING(AN189)),DATESTRING(AV189))</f>
        <v/>
      </c>
      <c r="BH189" s="172"/>
      <c r="BI189" s="172"/>
      <c r="BJ189" s="172"/>
      <c r="BK189" s="172"/>
      <c r="BL189" s="172"/>
      <c r="BM189" s="145" t="str">
        <f>MID(BG189,1,2)</f>
        <v/>
      </c>
      <c r="BN189" s="145"/>
      <c r="BO189"/>
      <c r="BP189" s="86" t="str">
        <f>IF(BG189="","",VLOOKUP(1,CK189:CN193,4,FALSE))</f>
        <v/>
      </c>
      <c r="BQ189" s="86"/>
      <c r="BR189" s="86" t="str">
        <f>MID(BG189,3,1)</f>
        <v/>
      </c>
      <c r="BS189" s="86" t="str">
        <f>MID(BG189,4,1)</f>
        <v/>
      </c>
      <c r="BT189" s="86" t="str">
        <f>MID(BG189,6,1)</f>
        <v/>
      </c>
      <c r="BU189" s="86" t="str">
        <f>MID(BG189,7,1)</f>
        <v/>
      </c>
      <c r="BV189" s="86" t="str">
        <f>MID(BG189,9,1)</f>
        <v/>
      </c>
      <c r="BW189" s="86" t="str">
        <f>MID(BG189,10,1)</f>
        <v/>
      </c>
      <c r="CJ189" s="86">
        <v>1</v>
      </c>
      <c r="CK189" s="86">
        <f>COUNTIF(BM189,$CL$41)</f>
        <v>0</v>
      </c>
      <c r="CL189" s="145" t="s">
        <v>119</v>
      </c>
      <c r="CM189" s="145"/>
      <c r="CN189" s="86" t="s">
        <v>124</v>
      </c>
    </row>
    <row r="190" spans="2:92" s="1" customFormat="1" ht="16.5" customHeight="1" thickBot="1" x14ac:dyDescent="0.2">
      <c r="G190"/>
      <c r="H190" s="218" t="s">
        <v>39</v>
      </c>
      <c r="I190" s="221" t="s">
        <v>60</v>
      </c>
      <c r="J190" s="222"/>
      <c r="K190" s="223"/>
      <c r="L190" s="146" t="str">
        <f>IF(AN190="","",AN190)</f>
        <v/>
      </c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  <c r="AD190" s="147"/>
      <c r="AE190" s="148"/>
      <c r="AG190" s="46" t="s">
        <v>18</v>
      </c>
      <c r="AH190"/>
      <c r="AL190" s="1" t="s">
        <v>143</v>
      </c>
      <c r="AN190" s="149"/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1"/>
      <c r="CJ190">
        <v>2</v>
      </c>
      <c r="CK190" s="86">
        <f>COUNTIF(BM189,$CL$42)</f>
        <v>0</v>
      </c>
      <c r="CL190" s="145" t="s">
        <v>120</v>
      </c>
      <c r="CM190" s="145"/>
      <c r="CN190" t="s">
        <v>125</v>
      </c>
    </row>
    <row r="191" spans="2:92" s="1" customFormat="1" ht="16.5" customHeight="1" thickBot="1" x14ac:dyDescent="0.2">
      <c r="G191"/>
      <c r="H191" s="219"/>
      <c r="I191" s="202" t="s">
        <v>84</v>
      </c>
      <c r="J191" s="203"/>
      <c r="K191" s="204"/>
      <c r="L191" s="146" t="str">
        <f>IF(AN191="","",AN191)</f>
        <v/>
      </c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  <c r="AD191" s="147"/>
      <c r="AE191" s="148"/>
      <c r="AG191" s="69" t="s">
        <v>53</v>
      </c>
      <c r="AH191" s="68"/>
      <c r="AK191" s="143" t="s">
        <v>84</v>
      </c>
      <c r="AL191" s="143"/>
      <c r="AM191" s="144"/>
      <c r="AN191" s="149"/>
      <c r="AO191" s="150"/>
      <c r="AP191" s="150"/>
      <c r="AQ191" s="150"/>
      <c r="AR191" s="150"/>
      <c r="AS191" s="150"/>
      <c r="AT191" s="150"/>
      <c r="AU191" s="150"/>
      <c r="AV191" s="150"/>
      <c r="AW191" s="150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1"/>
      <c r="CJ191" s="86">
        <v>3</v>
      </c>
      <c r="CK191" s="86">
        <f>COUNTIF(BM189,$CL$43)</f>
        <v>0</v>
      </c>
      <c r="CL191" s="145" t="s">
        <v>121</v>
      </c>
      <c r="CM191" s="145"/>
      <c r="CN191" t="s">
        <v>126</v>
      </c>
    </row>
    <row r="192" spans="2:92" s="1" customFormat="1" ht="16.5" customHeight="1" x14ac:dyDescent="0.15">
      <c r="CJ192">
        <v>4</v>
      </c>
      <c r="CK192" s="86">
        <f>COUNTIF(BM189,$CL$44)</f>
        <v>0</v>
      </c>
      <c r="CL192" s="145" t="s">
        <v>122</v>
      </c>
      <c r="CM192" s="145"/>
      <c r="CN192" t="s">
        <v>127</v>
      </c>
    </row>
    <row r="193" spans="5:98" s="1" customFormat="1" ht="16.5" customHeight="1" x14ac:dyDescent="0.15">
      <c r="CJ193" s="86">
        <v>5</v>
      </c>
      <c r="CK193" s="86">
        <f>COUNTIF(BM189,$CL$45)</f>
        <v>0</v>
      </c>
      <c r="CL193" s="145" t="s">
        <v>123</v>
      </c>
      <c r="CM193" s="145"/>
      <c r="CN193" t="s">
        <v>128</v>
      </c>
    </row>
    <row r="194" spans="5:98" s="1" customFormat="1" ht="16.5" customHeight="1" x14ac:dyDescent="0.15"/>
    <row r="195" spans="5:98" s="1" customFormat="1" ht="16.5" customHeight="1" thickBot="1" x14ac:dyDescent="0.2">
      <c r="E195" s="1" t="s">
        <v>14</v>
      </c>
      <c r="G195" s="8" t="s">
        <v>90</v>
      </c>
      <c r="Z195" s="53" t="s">
        <v>49</v>
      </c>
      <c r="AG195"/>
    </row>
    <row r="196" spans="5:98" s="1" customFormat="1" ht="16.5" customHeight="1" thickBot="1" x14ac:dyDescent="0.2">
      <c r="E196" s="14" t="s">
        <v>86</v>
      </c>
      <c r="G196" s="179" t="s">
        <v>36</v>
      </c>
      <c r="H196" s="180"/>
      <c r="I196" s="180"/>
      <c r="J196" s="180"/>
      <c r="K196" s="181"/>
      <c r="L196" s="107" t="str">
        <f>IF(BP196="","",BP196)</f>
        <v/>
      </c>
      <c r="M196" s="132" t="s">
        <v>81</v>
      </c>
      <c r="N196" s="110" t="str">
        <f>BR196</f>
        <v/>
      </c>
      <c r="O196" s="109" t="str">
        <f>BS196</f>
        <v/>
      </c>
      <c r="P196" s="108" t="s">
        <v>11</v>
      </c>
      <c r="Q196" s="110" t="str">
        <f>BT196</f>
        <v/>
      </c>
      <c r="R196" s="109" t="str">
        <f>BU196</f>
        <v/>
      </c>
      <c r="S196" s="132" t="s">
        <v>12</v>
      </c>
      <c r="T196" s="110" t="str">
        <f>BV196</f>
        <v/>
      </c>
      <c r="U196" s="109" t="str">
        <f>BW196</f>
        <v/>
      </c>
      <c r="V196" s="1" t="s">
        <v>13</v>
      </c>
      <c r="Z196" s="14" t="s">
        <v>0</v>
      </c>
      <c r="AB196" s="10" t="s">
        <v>47</v>
      </c>
      <c r="AH196" s="29"/>
      <c r="AI196" s="3"/>
      <c r="AJ196" s="3"/>
      <c r="AK196" s="3"/>
      <c r="AL196" s="162" t="s">
        <v>130</v>
      </c>
      <c r="AM196" s="163"/>
      <c r="AN196" s="182"/>
      <c r="AO196" s="183"/>
      <c r="AP196" s="183"/>
      <c r="AQ196" s="183"/>
      <c r="AR196" s="184"/>
      <c r="AS196" s="124" t="s">
        <v>118</v>
      </c>
      <c r="AT196" s="167" t="s">
        <v>129</v>
      </c>
      <c r="AU196" s="168"/>
      <c r="AV196" s="185"/>
      <c r="AW196" s="186"/>
      <c r="AX196" s="186"/>
      <c r="AY196" s="186"/>
      <c r="AZ196" s="186"/>
      <c r="BA196" s="187"/>
      <c r="BB196"/>
      <c r="BC196"/>
      <c r="BD196"/>
      <c r="BE196"/>
      <c r="BF196"/>
      <c r="BG196" s="172" t="str">
        <f>IF(AV196="",IF(AN196="","",DATESTRING(AN196)),DATESTRING(AV196))</f>
        <v/>
      </c>
      <c r="BH196" s="172"/>
      <c r="BI196" s="172"/>
      <c r="BJ196" s="172"/>
      <c r="BK196" s="172"/>
      <c r="BL196" s="172"/>
      <c r="BM196" s="145" t="str">
        <f>MID(BG196,1,2)</f>
        <v/>
      </c>
      <c r="BN196" s="145"/>
      <c r="BO196"/>
      <c r="BP196" s="86" t="str">
        <f>IF(BG196="","",VLOOKUP(1,CK196:CN200,4,FALSE))</f>
        <v/>
      </c>
      <c r="BQ196" s="86"/>
      <c r="BR196" s="86" t="str">
        <f>MID(BG196,3,1)</f>
        <v/>
      </c>
      <c r="BS196" s="86" t="str">
        <f>MID(BG196,4,1)</f>
        <v/>
      </c>
      <c r="BT196" s="86" t="str">
        <f>MID(BG196,6,1)</f>
        <v/>
      </c>
      <c r="BU196" s="86" t="str">
        <f>MID(BG196,7,1)</f>
        <v/>
      </c>
      <c r="BV196" s="86" t="str">
        <f>MID(BG196,9,1)</f>
        <v/>
      </c>
      <c r="BW196" s="86" t="str">
        <f>MID(BG196,10,1)</f>
        <v/>
      </c>
      <c r="CJ196" s="86">
        <v>1</v>
      </c>
      <c r="CK196" s="86">
        <f>COUNTIF(BM196,$CL$41)</f>
        <v>0</v>
      </c>
      <c r="CL196" s="145" t="s">
        <v>119</v>
      </c>
      <c r="CM196" s="145"/>
      <c r="CN196" s="86" t="s">
        <v>124</v>
      </c>
      <c r="CO196"/>
      <c r="CP196"/>
      <c r="CQ196"/>
      <c r="CR196"/>
      <c r="CS196"/>
      <c r="CT196"/>
    </row>
    <row r="197" spans="5:98" s="1" customFormat="1" ht="16.5" customHeight="1" thickBot="1" x14ac:dyDescent="0.2">
      <c r="E197" s="28"/>
      <c r="G197" s="37" t="s">
        <v>42</v>
      </c>
      <c r="H197" s="179" t="s">
        <v>22</v>
      </c>
      <c r="I197" s="180"/>
      <c r="J197" s="180"/>
      <c r="K197" s="181"/>
      <c r="L197" s="113" t="str">
        <f>MID(AN197,1,1)</f>
        <v>2</v>
      </c>
      <c r="M197" s="118" t="str">
        <f>MID(AN197,2,1)</f>
        <v>7</v>
      </c>
      <c r="N197" s="125" t="s">
        <v>81</v>
      </c>
      <c r="O197" s="113" t="str">
        <f>MID(AQ197,1,1)</f>
        <v/>
      </c>
      <c r="P197" s="114" t="str">
        <f>MID(AQ197,2,1)</f>
        <v/>
      </c>
      <c r="Q197" s="115" t="str">
        <f>MID(AQ197,3,1)</f>
        <v/>
      </c>
      <c r="R197" s="114" t="str">
        <f>MID(AQ197,4,1)</f>
        <v/>
      </c>
      <c r="S197" s="114" t="str">
        <f>MID(AQ197,5,1)</f>
        <v/>
      </c>
      <c r="T197" s="118" t="str">
        <f>MID(AQ197,6,1)</f>
        <v/>
      </c>
      <c r="U197" s="43" t="s">
        <v>81</v>
      </c>
      <c r="V197" s="18"/>
      <c r="W197" s="125"/>
      <c r="X197" s="35"/>
      <c r="Y197" s="35"/>
      <c r="Z197" s="35"/>
      <c r="AA197" s="35"/>
      <c r="AB197" s="52" t="s">
        <v>48</v>
      </c>
      <c r="AC197" s="29"/>
      <c r="AD197" s="129"/>
      <c r="AE197" s="127"/>
      <c r="AF197" s="3"/>
      <c r="AH197" s="3"/>
      <c r="AI197" s="3"/>
      <c r="AJ197" s="3"/>
      <c r="AM197"/>
      <c r="AN197" s="191">
        <v>27</v>
      </c>
      <c r="AO197" s="193"/>
      <c r="AP197" t="s">
        <v>81</v>
      </c>
      <c r="AQ197" s="191"/>
      <c r="AR197" s="192"/>
      <c r="AS197" s="192"/>
      <c r="AT197" s="192"/>
      <c r="AU197" s="192"/>
      <c r="AV197" s="192"/>
      <c r="AW197" s="193"/>
      <c r="AX197" s="194" t="s">
        <v>133</v>
      </c>
      <c r="AY197" s="195"/>
      <c r="AZ197" s="195"/>
      <c r="BA197" s="195"/>
      <c r="BB197" s="195"/>
      <c r="BC197" s="195"/>
      <c r="BD197" s="195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J197">
        <v>2</v>
      </c>
      <c r="CK197" s="86">
        <f>COUNTIF(BM196,$CL$42)</f>
        <v>0</v>
      </c>
      <c r="CL197" s="145" t="s">
        <v>120</v>
      </c>
      <c r="CM197" s="145"/>
      <c r="CN197" t="s">
        <v>125</v>
      </c>
      <c r="CO197"/>
      <c r="CP197" s="86"/>
      <c r="CQ197" s="86">
        <f>COUNTIF(BM200,CR197)</f>
        <v>0</v>
      </c>
      <c r="CR197" s="145" t="s">
        <v>119</v>
      </c>
      <c r="CS197" s="145"/>
      <c r="CT197" s="86" t="s">
        <v>124</v>
      </c>
    </row>
    <row r="198" spans="5:98" s="1" customFormat="1" ht="16.5" customHeight="1" thickBot="1" x14ac:dyDescent="0.2">
      <c r="G198" s="37" t="s">
        <v>43</v>
      </c>
      <c r="H198" s="179" t="s">
        <v>15</v>
      </c>
      <c r="I198" s="180"/>
      <c r="J198" s="180"/>
      <c r="K198" s="181"/>
      <c r="L198" s="92" t="str">
        <f>MID($AN198,$BJ198,1)</f>
        <v/>
      </c>
      <c r="M198" s="93" t="str">
        <f>MID($AN198,$BK198,1)</f>
        <v/>
      </c>
      <c r="N198" s="93" t="str">
        <f>MID($AN198,$BL198,1)</f>
        <v/>
      </c>
      <c r="O198" s="93" t="str">
        <f>MID($AN198,$BM198,1)</f>
        <v/>
      </c>
      <c r="P198" s="93" t="str">
        <f>MID($AN198,$BN198,1)</f>
        <v/>
      </c>
      <c r="Q198" s="93" t="str">
        <f>MID($AN198,$BO198,1)</f>
        <v/>
      </c>
      <c r="R198" s="93" t="str">
        <f>MID($AN198,$BP198,1)</f>
        <v/>
      </c>
      <c r="S198" s="93" t="str">
        <f>MID($AN198,$BQ198,1)</f>
        <v/>
      </c>
      <c r="T198" s="93" t="str">
        <f>MID($AN198,$BR198,1)</f>
        <v/>
      </c>
      <c r="U198" s="93" t="str">
        <f>MID($AN198,$BS198,1)</f>
        <v/>
      </c>
      <c r="V198" s="93" t="str">
        <f>MID($AN198,$BT198,1)</f>
        <v/>
      </c>
      <c r="W198" s="93" t="str">
        <f>MID($AN198,$BU198,1)</f>
        <v/>
      </c>
      <c r="X198" s="93" t="str">
        <f>MID($AN198,$BV198,1)</f>
        <v/>
      </c>
      <c r="Y198" s="93" t="str">
        <f>MID($AN198,$BW198,1)</f>
        <v/>
      </c>
      <c r="Z198" s="93" t="str">
        <f>MID($AN198,$BX198,1)</f>
        <v/>
      </c>
      <c r="AA198" s="93" t="str">
        <f>MID($AN198,$BY198,1)</f>
        <v/>
      </c>
      <c r="AB198" s="93" t="str">
        <f>MID($AN198,$BZ198,1)</f>
        <v/>
      </c>
      <c r="AC198" s="93" t="str">
        <f>MID($AN198,$CA198,1)</f>
        <v/>
      </c>
      <c r="AD198" s="93" t="str">
        <f>MID($AN198,$CB198,1)</f>
        <v/>
      </c>
      <c r="AE198" s="100" t="str">
        <f>MID($AN198,$CC198,1)</f>
        <v/>
      </c>
      <c r="AF198" s="3"/>
      <c r="AG198"/>
      <c r="AL198" s="139" t="s">
        <v>142</v>
      </c>
      <c r="AM198" s="140"/>
      <c r="AN198" s="188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90"/>
      <c r="BH198" s="116"/>
      <c r="BI198" s="79">
        <f>LEN(AN198)</f>
        <v>0</v>
      </c>
      <c r="BJ198" s="79">
        <v>1</v>
      </c>
      <c r="BK198" s="79">
        <v>2</v>
      </c>
      <c r="BL198" s="79">
        <v>3</v>
      </c>
      <c r="BM198" s="79">
        <v>4</v>
      </c>
      <c r="BN198" s="79">
        <v>5</v>
      </c>
      <c r="BO198" s="79">
        <v>6</v>
      </c>
      <c r="BP198" s="79">
        <v>7</v>
      </c>
      <c r="BQ198" s="79">
        <v>8</v>
      </c>
      <c r="BR198" s="79">
        <v>9</v>
      </c>
      <c r="BS198" s="79">
        <v>10</v>
      </c>
      <c r="BT198" s="79">
        <v>11</v>
      </c>
      <c r="BU198" s="79">
        <v>12</v>
      </c>
      <c r="BV198" s="79">
        <v>13</v>
      </c>
      <c r="BW198" s="79">
        <v>14</v>
      </c>
      <c r="BX198" s="79">
        <v>15</v>
      </c>
      <c r="BY198" s="79">
        <v>16</v>
      </c>
      <c r="BZ198" s="79">
        <v>17</v>
      </c>
      <c r="CA198" s="79">
        <v>18</v>
      </c>
      <c r="CB198" s="79">
        <v>19</v>
      </c>
      <c r="CC198" s="79">
        <v>20</v>
      </c>
      <c r="CJ198" s="86">
        <v>3</v>
      </c>
      <c r="CK198" s="86">
        <f>COUNTIF(BM196,$CL$43)</f>
        <v>0</v>
      </c>
      <c r="CL198" s="145" t="s">
        <v>121</v>
      </c>
      <c r="CM198" s="145"/>
      <c r="CN198" t="s">
        <v>126</v>
      </c>
      <c r="CO198"/>
      <c r="CP198"/>
      <c r="CQ198" s="86">
        <f>COUNTIF(BM200,CR198)</f>
        <v>0</v>
      </c>
      <c r="CR198" s="145" t="s">
        <v>120</v>
      </c>
      <c r="CS198" s="145"/>
      <c r="CT198" t="s">
        <v>125</v>
      </c>
    </row>
    <row r="199" spans="5:98" s="1" customFormat="1" ht="16.5" customHeight="1" thickBot="1" x14ac:dyDescent="0.2">
      <c r="G199" s="37" t="s">
        <v>44</v>
      </c>
      <c r="H199" s="179" t="s">
        <v>24</v>
      </c>
      <c r="I199" s="180"/>
      <c r="J199" s="180"/>
      <c r="K199" s="181"/>
      <c r="L199" s="87" t="str">
        <f>MID($AN199,$BJ199,1)</f>
        <v/>
      </c>
      <c r="M199" s="89" t="str">
        <f>MID($AN199,$BK199,1)</f>
        <v/>
      </c>
      <c r="N199" s="89" t="str">
        <f>MID($AN199,$BL199,1)</f>
        <v/>
      </c>
      <c r="O199" s="89" t="str">
        <f>MID($AN199,$BM199,1)</f>
        <v/>
      </c>
      <c r="P199" s="89" t="str">
        <f>MID($AN199,$BN199,1)</f>
        <v/>
      </c>
      <c r="Q199" s="89" t="str">
        <f>MID($AN199,$BO199,1)</f>
        <v/>
      </c>
      <c r="R199" s="89" t="str">
        <f>MID($AN199,$BP199,1)</f>
        <v/>
      </c>
      <c r="S199" s="89" t="str">
        <f>MID($AN199,$BQ199,1)</f>
        <v/>
      </c>
      <c r="T199" s="89" t="str">
        <f>MID($AN199,$BR199,1)</f>
        <v/>
      </c>
      <c r="U199" s="89" t="str">
        <f>MID($AN199,$BS199,1)</f>
        <v/>
      </c>
      <c r="V199" s="89" t="str">
        <f>MID($AN199,$BT199,1)</f>
        <v/>
      </c>
      <c r="W199" s="89" t="str">
        <f>MID($AN199,$BU199,1)</f>
        <v/>
      </c>
      <c r="X199" s="89" t="str">
        <f>MID($AN199,$BV199,1)</f>
        <v/>
      </c>
      <c r="Y199" s="89" t="str">
        <f>MID($AN199,$BW199,1)</f>
        <v/>
      </c>
      <c r="Z199" s="89" t="str">
        <f>MID($AN199,$BX199,1)</f>
        <v/>
      </c>
      <c r="AA199" s="89" t="str">
        <f>MID($AN199,$BY199,1)</f>
        <v/>
      </c>
      <c r="AB199" s="89" t="str">
        <f>MID($AN199,$BZ199,1)</f>
        <v/>
      </c>
      <c r="AC199" s="89" t="str">
        <f>MID($AN199,$CA199,1)</f>
        <v/>
      </c>
      <c r="AD199" s="89" t="str">
        <f>MID($AN199,$CB199,1)</f>
        <v/>
      </c>
      <c r="AE199" s="117" t="str">
        <f>MID($AN199,$CC199,1)</f>
        <v/>
      </c>
      <c r="AG199"/>
      <c r="AL199" s="139" t="s">
        <v>141</v>
      </c>
      <c r="AM199" s="140"/>
      <c r="AN199" s="188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90"/>
      <c r="BH199"/>
      <c r="BI199" s="79">
        <f>LEN(AN199)</f>
        <v>0</v>
      </c>
      <c r="BJ199" s="79">
        <v>1</v>
      </c>
      <c r="BK199" s="79">
        <v>2</v>
      </c>
      <c r="BL199" s="79">
        <v>3</v>
      </c>
      <c r="BM199" s="79">
        <v>4</v>
      </c>
      <c r="BN199" s="79">
        <v>5</v>
      </c>
      <c r="BO199" s="79">
        <v>6</v>
      </c>
      <c r="BP199" s="79">
        <v>7</v>
      </c>
      <c r="BQ199" s="79">
        <v>8</v>
      </c>
      <c r="BR199" s="79">
        <v>9</v>
      </c>
      <c r="BS199" s="79">
        <v>10</v>
      </c>
      <c r="BT199" s="79">
        <v>11</v>
      </c>
      <c r="BU199" s="79">
        <v>12</v>
      </c>
      <c r="BV199" s="79">
        <v>13</v>
      </c>
      <c r="BW199" s="79">
        <v>14</v>
      </c>
      <c r="BX199" s="79">
        <v>15</v>
      </c>
      <c r="BY199" s="79">
        <v>16</v>
      </c>
      <c r="BZ199" s="79">
        <v>17</v>
      </c>
      <c r="CA199" s="79">
        <v>18</v>
      </c>
      <c r="CB199" s="79">
        <v>19</v>
      </c>
      <c r="CC199" s="79">
        <v>20</v>
      </c>
      <c r="CJ199">
        <v>4</v>
      </c>
      <c r="CK199" s="86">
        <f>COUNTIF(BM196,$CL$44)</f>
        <v>0</v>
      </c>
      <c r="CL199" s="145" t="s">
        <v>122</v>
      </c>
      <c r="CM199" s="145"/>
      <c r="CN199" t="s">
        <v>127</v>
      </c>
      <c r="CO199"/>
      <c r="CP199" s="86"/>
      <c r="CQ199" s="86">
        <f>COUNTIF(BM200,CR199)</f>
        <v>0</v>
      </c>
      <c r="CR199" s="145" t="s">
        <v>121</v>
      </c>
      <c r="CS199" s="145"/>
      <c r="CT199" t="s">
        <v>126</v>
      </c>
    </row>
    <row r="200" spans="5:98" s="1" customFormat="1" ht="16.5" customHeight="1" thickBot="1" x14ac:dyDescent="0.2">
      <c r="G200" s="48"/>
      <c r="H200" s="179" t="s">
        <v>25</v>
      </c>
      <c r="I200" s="180"/>
      <c r="J200" s="180"/>
      <c r="K200" s="181"/>
      <c r="L200" s="107" t="str">
        <f>IF(BP200="","",BP200)</f>
        <v/>
      </c>
      <c r="M200" s="132" t="s">
        <v>81</v>
      </c>
      <c r="N200" s="110" t="str">
        <f>BR200</f>
        <v/>
      </c>
      <c r="O200" s="109" t="str">
        <f>BS200</f>
        <v/>
      </c>
      <c r="P200" s="108" t="s">
        <v>11</v>
      </c>
      <c r="Q200" s="110" t="str">
        <f>BT200</f>
        <v/>
      </c>
      <c r="R200" s="109" t="str">
        <f>BU200</f>
        <v/>
      </c>
      <c r="S200" s="132" t="s">
        <v>12</v>
      </c>
      <c r="T200" s="110" t="str">
        <f>BV200</f>
        <v/>
      </c>
      <c r="U200" s="109" t="str">
        <f>BW200</f>
        <v/>
      </c>
      <c r="V200" s="1" t="s">
        <v>13</v>
      </c>
      <c r="AF200" s="3"/>
      <c r="AG200"/>
      <c r="AL200" s="162" t="s">
        <v>130</v>
      </c>
      <c r="AM200" s="163"/>
      <c r="AN200" s="196"/>
      <c r="AO200" s="197"/>
      <c r="AP200" s="197"/>
      <c r="AQ200" s="197"/>
      <c r="AR200" s="198"/>
      <c r="AS200" s="112" t="s">
        <v>118</v>
      </c>
      <c r="AT200" s="167" t="s">
        <v>129</v>
      </c>
      <c r="AU200" s="168"/>
      <c r="AV200" s="199"/>
      <c r="AW200" s="200"/>
      <c r="AX200" s="200"/>
      <c r="AY200" s="200"/>
      <c r="AZ200" s="200"/>
      <c r="BA200" s="201"/>
      <c r="BB200"/>
      <c r="BC200"/>
      <c r="BD200"/>
      <c r="BE200"/>
      <c r="BF200"/>
      <c r="BG200" s="172" t="str">
        <f>IF(AV200="",IF(AN200="","",DATESTRING(AN200)),DATESTRING(AV200))</f>
        <v/>
      </c>
      <c r="BH200" s="172"/>
      <c r="BI200" s="172"/>
      <c r="BJ200" s="172"/>
      <c r="BK200" s="172"/>
      <c r="BL200" s="172"/>
      <c r="BM200" s="145" t="str">
        <f>MID(BG200,1,2)</f>
        <v/>
      </c>
      <c r="BN200" s="145"/>
      <c r="BO200"/>
      <c r="BP200" s="86" t="str">
        <f>IF(BG200="","",VLOOKUP(1,CQ197:CT201,4,FALSE))</f>
        <v/>
      </c>
      <c r="BQ200" s="86"/>
      <c r="BR200" s="86" t="str">
        <f>MID(BG200,3,1)</f>
        <v/>
      </c>
      <c r="BS200" s="86" t="str">
        <f>MID(BG200,4,1)</f>
        <v/>
      </c>
      <c r="BT200" s="86" t="str">
        <f>MID(BG200,6,1)</f>
        <v/>
      </c>
      <c r="BU200" s="86" t="str">
        <f>MID(BG200,7,1)</f>
        <v/>
      </c>
      <c r="BV200" s="86" t="str">
        <f>MID(BG200,9,1)</f>
        <v/>
      </c>
      <c r="BW200" s="86" t="str">
        <f>MID(BG200,10,1)</f>
        <v/>
      </c>
      <c r="BX200"/>
      <c r="BY200"/>
      <c r="BZ200"/>
      <c r="CA200"/>
      <c r="CB200"/>
      <c r="CC200"/>
      <c r="CJ200" s="86">
        <v>5</v>
      </c>
      <c r="CK200" s="86">
        <f>COUNTIF(BM196,$CL$45)</f>
        <v>0</v>
      </c>
      <c r="CL200" s="145" t="s">
        <v>123</v>
      </c>
      <c r="CM200" s="145"/>
      <c r="CN200" t="s">
        <v>128</v>
      </c>
      <c r="CO200"/>
      <c r="CP200"/>
      <c r="CQ200" s="86">
        <f>COUNTIF(BM200,CR200)</f>
        <v>0</v>
      </c>
      <c r="CR200" s="145" t="s">
        <v>122</v>
      </c>
      <c r="CS200" s="145"/>
      <c r="CT200" t="s">
        <v>127</v>
      </c>
    </row>
    <row r="201" spans="5:98" s="1" customFormat="1" ht="16.5" customHeight="1" thickBot="1" x14ac:dyDescent="0.2">
      <c r="P201" s="3"/>
      <c r="S201" s="3"/>
      <c r="V201" s="3"/>
      <c r="AG201"/>
      <c r="CJ201"/>
      <c r="CK201"/>
      <c r="CL201"/>
      <c r="CM201"/>
      <c r="CN201"/>
      <c r="CO201"/>
      <c r="CP201" s="86"/>
      <c r="CQ201" s="86">
        <f>COUNTIF(BM200,CR201)</f>
        <v>0</v>
      </c>
      <c r="CR201" s="145" t="s">
        <v>123</v>
      </c>
      <c r="CS201" s="145"/>
      <c r="CT201" t="s">
        <v>128</v>
      </c>
    </row>
    <row r="202" spans="5:98" s="1" customFormat="1" ht="16.5" customHeight="1" thickBot="1" x14ac:dyDescent="0.2">
      <c r="G202"/>
      <c r="H202" s="179" t="s">
        <v>36</v>
      </c>
      <c r="I202" s="180"/>
      <c r="J202" s="180"/>
      <c r="K202" s="181"/>
      <c r="L202" s="107" t="str">
        <f>IF(BP202="","",BP202)</f>
        <v/>
      </c>
      <c r="M202" s="132" t="s">
        <v>81</v>
      </c>
      <c r="N202" s="110" t="str">
        <f>BR202</f>
        <v/>
      </c>
      <c r="O202" s="109" t="str">
        <f>BS202</f>
        <v/>
      </c>
      <c r="P202" s="108" t="s">
        <v>11</v>
      </c>
      <c r="Q202" s="110" t="str">
        <f>BT202</f>
        <v/>
      </c>
      <c r="R202" s="109" t="str">
        <f>BU202</f>
        <v/>
      </c>
      <c r="S202" s="132" t="s">
        <v>12</v>
      </c>
      <c r="T202" s="110" t="str">
        <f>BV202</f>
        <v/>
      </c>
      <c r="U202" s="109" t="str">
        <f>BW202</f>
        <v/>
      </c>
      <c r="V202" s="1" t="s">
        <v>13</v>
      </c>
      <c r="Z202" s="126"/>
      <c r="AB202" s="10"/>
      <c r="AG202"/>
      <c r="AL202" s="162" t="s">
        <v>130</v>
      </c>
      <c r="AM202" s="163"/>
      <c r="AN202" s="182"/>
      <c r="AO202" s="183"/>
      <c r="AP202" s="183"/>
      <c r="AQ202" s="183"/>
      <c r="AR202" s="184"/>
      <c r="AS202" s="112" t="s">
        <v>118</v>
      </c>
      <c r="AT202" s="167" t="s">
        <v>129</v>
      </c>
      <c r="AU202" s="168"/>
      <c r="AV202" s="185"/>
      <c r="AW202" s="186"/>
      <c r="AX202" s="186"/>
      <c r="AY202" s="186"/>
      <c r="AZ202" s="186"/>
      <c r="BA202" s="187"/>
      <c r="BB202"/>
      <c r="BC202"/>
      <c r="BD202"/>
      <c r="BE202"/>
      <c r="BF202"/>
      <c r="BG202" s="172" t="str">
        <f>IF(AV202="",IF(AN202="","",DATESTRING(AN202)),DATESTRING(AV202))</f>
        <v/>
      </c>
      <c r="BH202" s="172"/>
      <c r="BI202" s="172"/>
      <c r="BJ202" s="172"/>
      <c r="BK202" s="172"/>
      <c r="BL202" s="172"/>
      <c r="BM202" s="145" t="str">
        <f>MID(BG202,1,2)</f>
        <v/>
      </c>
      <c r="BN202" s="145"/>
      <c r="BO202"/>
      <c r="BP202" s="86" t="str">
        <f>IF(BG202="","",VLOOKUP(1,CK202:CN206,4,FALSE))</f>
        <v/>
      </c>
      <c r="BQ202" s="86"/>
      <c r="BR202" s="86" t="str">
        <f>MID(BG202,3,1)</f>
        <v/>
      </c>
      <c r="BS202" s="86" t="str">
        <f>MID(BG202,4,1)</f>
        <v/>
      </c>
      <c r="BT202" s="86" t="str">
        <f>MID(BG202,6,1)</f>
        <v/>
      </c>
      <c r="BU202" s="86" t="str">
        <f>MID(BG202,7,1)</f>
        <v/>
      </c>
      <c r="BV202" s="86" t="str">
        <f>MID(BG202,9,1)</f>
        <v/>
      </c>
      <c r="BW202" s="86" t="str">
        <f>MID(BG202,10,1)</f>
        <v/>
      </c>
      <c r="CJ202" s="86">
        <v>1</v>
      </c>
      <c r="CK202" s="86">
        <f>COUNTIF(BM202,$CL$41)</f>
        <v>0</v>
      </c>
      <c r="CL202" s="145" t="s">
        <v>119</v>
      </c>
      <c r="CM202" s="145"/>
      <c r="CN202" s="86" t="s">
        <v>124</v>
      </c>
      <c r="CO202"/>
      <c r="CP202"/>
      <c r="CQ202"/>
      <c r="CR202"/>
      <c r="CS202"/>
      <c r="CT202"/>
    </row>
    <row r="203" spans="5:98" s="1" customFormat="1" ht="16.5" customHeight="1" thickBot="1" x14ac:dyDescent="0.2">
      <c r="G203"/>
      <c r="H203" s="36" t="s">
        <v>42</v>
      </c>
      <c r="I203" s="202" t="s">
        <v>22</v>
      </c>
      <c r="J203" s="203"/>
      <c r="K203" s="204"/>
      <c r="L203" s="113" t="str">
        <f>MID(AN203,1,1)</f>
        <v>2</v>
      </c>
      <c r="M203" s="118" t="str">
        <f>MID(AN203,2,1)</f>
        <v>7</v>
      </c>
      <c r="N203" s="125" t="s">
        <v>81</v>
      </c>
      <c r="O203" s="113" t="str">
        <f>MID(AQ203,1,1)</f>
        <v/>
      </c>
      <c r="P203" s="114" t="str">
        <f>MID(AQ203,2,1)</f>
        <v/>
      </c>
      <c r="Q203" s="115" t="str">
        <f>MID(AQ203,3,1)</f>
        <v/>
      </c>
      <c r="R203" s="114" t="str">
        <f>MID(AQ203,4,1)</f>
        <v/>
      </c>
      <c r="S203" s="114" t="str">
        <f>MID(AQ203,5,1)</f>
        <v/>
      </c>
      <c r="T203" s="118" t="str">
        <f>MID(AQ203,6,1)</f>
        <v/>
      </c>
      <c r="U203" s="43" t="s">
        <v>81</v>
      </c>
      <c r="V203" s="18"/>
      <c r="W203" s="125"/>
      <c r="X203" s="35"/>
      <c r="Y203" s="35"/>
      <c r="Z203" s="35"/>
      <c r="AA203" s="35"/>
      <c r="AB203" s="35"/>
      <c r="AC203" s="35"/>
      <c r="AD203" s="127"/>
      <c r="AE203" s="127"/>
      <c r="AF203" s="3"/>
      <c r="AH203" s="3"/>
      <c r="AI203" s="3"/>
      <c r="AJ203" s="3"/>
      <c r="AM203"/>
      <c r="AN203" s="191">
        <v>27</v>
      </c>
      <c r="AO203" s="193"/>
      <c r="AP203" t="s">
        <v>81</v>
      </c>
      <c r="AQ203" s="191"/>
      <c r="AR203" s="192"/>
      <c r="AS203" s="192"/>
      <c r="AT203" s="192"/>
      <c r="AU203" s="192"/>
      <c r="AV203" s="192"/>
      <c r="AW203" s="193"/>
      <c r="AX203" s="194" t="s">
        <v>133</v>
      </c>
      <c r="AY203" s="195"/>
      <c r="AZ203" s="195"/>
      <c r="BA203" s="195"/>
      <c r="BB203" s="195"/>
      <c r="BC203" s="195"/>
      <c r="BD203" s="195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J203">
        <v>2</v>
      </c>
      <c r="CK203" s="86">
        <f>COUNTIF(BM202,$CL$42)</f>
        <v>0</v>
      </c>
      <c r="CL203" s="145" t="s">
        <v>120</v>
      </c>
      <c r="CM203" s="145"/>
      <c r="CN203" t="s">
        <v>125</v>
      </c>
      <c r="CO203"/>
      <c r="CP203" s="86"/>
      <c r="CQ203" s="86">
        <f>COUNTIF(BM206,CR203)</f>
        <v>0</v>
      </c>
      <c r="CR203" s="145" t="s">
        <v>119</v>
      </c>
      <c r="CS203" s="145"/>
      <c r="CT203" s="86" t="s">
        <v>124</v>
      </c>
    </row>
    <row r="204" spans="5:98" s="1" customFormat="1" ht="16.5" customHeight="1" thickBot="1" x14ac:dyDescent="0.2">
      <c r="G204"/>
      <c r="H204" s="37" t="s">
        <v>43</v>
      </c>
      <c r="I204" s="202" t="s">
        <v>15</v>
      </c>
      <c r="J204" s="203"/>
      <c r="K204" s="204"/>
      <c r="L204" s="92" t="str">
        <f>MID($AN204,$BJ204,1)</f>
        <v/>
      </c>
      <c r="M204" s="93" t="str">
        <f>MID($AN204,$BK204,1)</f>
        <v/>
      </c>
      <c r="N204" s="93" t="str">
        <f>MID($AN204,$BL204,1)</f>
        <v/>
      </c>
      <c r="O204" s="93" t="str">
        <f>MID($AN204,$BM204,1)</f>
        <v/>
      </c>
      <c r="P204" s="93" t="str">
        <f>MID($AN204,$BN204,1)</f>
        <v/>
      </c>
      <c r="Q204" s="93" t="str">
        <f>MID($AN204,$BO204,1)</f>
        <v/>
      </c>
      <c r="R204" s="93" t="str">
        <f>MID($AN204,$BP204,1)</f>
        <v/>
      </c>
      <c r="S204" s="93" t="str">
        <f>MID($AN204,$BQ204,1)</f>
        <v/>
      </c>
      <c r="T204" s="93" t="str">
        <f>MID($AN204,$BR204,1)</f>
        <v/>
      </c>
      <c r="U204" s="93" t="str">
        <f>MID($AN204,$BS204,1)</f>
        <v/>
      </c>
      <c r="V204" s="93" t="str">
        <f>MID($AN204,$BT204,1)</f>
        <v/>
      </c>
      <c r="W204" s="93" t="str">
        <f>MID($AN204,$BU204,1)</f>
        <v/>
      </c>
      <c r="X204" s="93" t="str">
        <f>MID($AN204,$BV204,1)</f>
        <v/>
      </c>
      <c r="Y204" s="93" t="str">
        <f>MID($AN204,$BW204,1)</f>
        <v/>
      </c>
      <c r="Z204" s="93" t="str">
        <f>MID($AN204,$BX204,1)</f>
        <v/>
      </c>
      <c r="AA204" s="93" t="str">
        <f>MID($AN204,$BY204,1)</f>
        <v/>
      </c>
      <c r="AB204" s="93" t="str">
        <f>MID($AN204,$BZ204,1)</f>
        <v/>
      </c>
      <c r="AC204" s="93" t="str">
        <f>MID($AN204,$CA204,1)</f>
        <v/>
      </c>
      <c r="AD204" s="93" t="str">
        <f>MID($AN204,$CB204,1)</f>
        <v/>
      </c>
      <c r="AE204" s="100" t="str">
        <f>MID($AN204,$CC204,1)</f>
        <v/>
      </c>
      <c r="AF204" s="3"/>
      <c r="AG204"/>
      <c r="AL204" s="139" t="s">
        <v>142</v>
      </c>
      <c r="AM204" s="140"/>
      <c r="AN204" s="188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90"/>
      <c r="BH204" s="116"/>
      <c r="BI204" s="79">
        <f>LEN(AN204)</f>
        <v>0</v>
      </c>
      <c r="BJ204" s="79">
        <v>1</v>
      </c>
      <c r="BK204" s="79">
        <v>2</v>
      </c>
      <c r="BL204" s="79">
        <v>3</v>
      </c>
      <c r="BM204" s="79">
        <v>4</v>
      </c>
      <c r="BN204" s="79">
        <v>5</v>
      </c>
      <c r="BO204" s="79">
        <v>6</v>
      </c>
      <c r="BP204" s="79">
        <v>7</v>
      </c>
      <c r="BQ204" s="79">
        <v>8</v>
      </c>
      <c r="BR204" s="79">
        <v>9</v>
      </c>
      <c r="BS204" s="79">
        <v>10</v>
      </c>
      <c r="BT204" s="79">
        <v>11</v>
      </c>
      <c r="BU204" s="79">
        <v>12</v>
      </c>
      <c r="BV204" s="79">
        <v>13</v>
      </c>
      <c r="BW204" s="79">
        <v>14</v>
      </c>
      <c r="BX204" s="79">
        <v>15</v>
      </c>
      <c r="BY204" s="79">
        <v>16</v>
      </c>
      <c r="BZ204" s="79">
        <v>17</v>
      </c>
      <c r="CA204" s="79">
        <v>18</v>
      </c>
      <c r="CB204" s="79">
        <v>19</v>
      </c>
      <c r="CC204" s="79">
        <v>20</v>
      </c>
      <c r="CJ204" s="86">
        <v>3</v>
      </c>
      <c r="CK204" s="86">
        <f>COUNTIF(BM202,$CL$43)</f>
        <v>0</v>
      </c>
      <c r="CL204" s="145" t="s">
        <v>121</v>
      </c>
      <c r="CM204" s="145"/>
      <c r="CN204" t="s">
        <v>126</v>
      </c>
      <c r="CO204"/>
      <c r="CP204"/>
      <c r="CQ204" s="86">
        <f>COUNTIF(BM206,CR204)</f>
        <v>0</v>
      </c>
      <c r="CR204" s="145" t="s">
        <v>120</v>
      </c>
      <c r="CS204" s="145"/>
      <c r="CT204" t="s">
        <v>125</v>
      </c>
    </row>
    <row r="205" spans="5:98" s="1" customFormat="1" ht="16.5" customHeight="1" thickBot="1" x14ac:dyDescent="0.2">
      <c r="G205"/>
      <c r="H205" s="37" t="s">
        <v>50</v>
      </c>
      <c r="I205" s="202" t="s">
        <v>24</v>
      </c>
      <c r="J205" s="203"/>
      <c r="K205" s="204"/>
      <c r="L205" s="87" t="str">
        <f>MID($AN205,$BJ205,1)</f>
        <v/>
      </c>
      <c r="M205" s="89" t="str">
        <f>MID($AN205,$BK205,1)</f>
        <v/>
      </c>
      <c r="N205" s="89" t="str">
        <f>MID($AN205,$BL205,1)</f>
        <v/>
      </c>
      <c r="O205" s="89" t="str">
        <f>MID($AN205,$BM205,1)</f>
        <v/>
      </c>
      <c r="P205" s="89" t="str">
        <f>MID($AN205,$BN205,1)</f>
        <v/>
      </c>
      <c r="Q205" s="89" t="str">
        <f>MID($AN205,$BO205,1)</f>
        <v/>
      </c>
      <c r="R205" s="89" t="str">
        <f>MID($AN205,$BP205,1)</f>
        <v/>
      </c>
      <c r="S205" s="89" t="str">
        <f>MID($AN205,$BQ205,1)</f>
        <v/>
      </c>
      <c r="T205" s="89" t="str">
        <f>MID($AN205,$BR205,1)</f>
        <v/>
      </c>
      <c r="U205" s="89" t="str">
        <f>MID($AN205,$BS205,1)</f>
        <v/>
      </c>
      <c r="V205" s="89" t="str">
        <f>MID($AN205,$BT205,1)</f>
        <v/>
      </c>
      <c r="W205" s="89" t="str">
        <f>MID($AN205,$BU205,1)</f>
        <v/>
      </c>
      <c r="X205" s="89" t="str">
        <f>MID($AN205,$BV205,1)</f>
        <v/>
      </c>
      <c r="Y205" s="89" t="str">
        <f>MID($AN205,$BW205,1)</f>
        <v/>
      </c>
      <c r="Z205" s="89" t="str">
        <f>MID($AN205,$BX205,1)</f>
        <v/>
      </c>
      <c r="AA205" s="89" t="str">
        <f>MID($AN205,$BY205,1)</f>
        <v/>
      </c>
      <c r="AB205" s="89" t="str">
        <f>MID($AN205,$BZ205,1)</f>
        <v/>
      </c>
      <c r="AC205" s="89" t="str">
        <f>MID($AN205,$CA205,1)</f>
        <v/>
      </c>
      <c r="AD205" s="89" t="str">
        <f>MID($AN205,$CB205,1)</f>
        <v/>
      </c>
      <c r="AE205" s="117" t="str">
        <f>MID($AN205,$CC205,1)</f>
        <v/>
      </c>
      <c r="AG205"/>
      <c r="AL205" s="139" t="s">
        <v>141</v>
      </c>
      <c r="AM205" s="140"/>
      <c r="AN205" s="188"/>
      <c r="AO205" s="189"/>
      <c r="AP205" s="189"/>
      <c r="AQ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90"/>
      <c r="BH205"/>
      <c r="BI205" s="79">
        <f>LEN(AN205)</f>
        <v>0</v>
      </c>
      <c r="BJ205" s="79">
        <v>1</v>
      </c>
      <c r="BK205" s="79">
        <v>2</v>
      </c>
      <c r="BL205" s="79">
        <v>3</v>
      </c>
      <c r="BM205" s="79">
        <v>4</v>
      </c>
      <c r="BN205" s="79">
        <v>5</v>
      </c>
      <c r="BO205" s="79">
        <v>6</v>
      </c>
      <c r="BP205" s="79">
        <v>7</v>
      </c>
      <c r="BQ205" s="79">
        <v>8</v>
      </c>
      <c r="BR205" s="79">
        <v>9</v>
      </c>
      <c r="BS205" s="79">
        <v>10</v>
      </c>
      <c r="BT205" s="79">
        <v>11</v>
      </c>
      <c r="BU205" s="79">
        <v>12</v>
      </c>
      <c r="BV205" s="79">
        <v>13</v>
      </c>
      <c r="BW205" s="79">
        <v>14</v>
      </c>
      <c r="BX205" s="79">
        <v>15</v>
      </c>
      <c r="BY205" s="79">
        <v>16</v>
      </c>
      <c r="BZ205" s="79">
        <v>17</v>
      </c>
      <c r="CA205" s="79">
        <v>18</v>
      </c>
      <c r="CB205" s="79">
        <v>19</v>
      </c>
      <c r="CC205" s="79">
        <v>20</v>
      </c>
      <c r="CJ205">
        <v>4</v>
      </c>
      <c r="CK205" s="86">
        <f>COUNTIF(BM202,$CL$44)</f>
        <v>0</v>
      </c>
      <c r="CL205" s="145" t="s">
        <v>122</v>
      </c>
      <c r="CM205" s="145"/>
      <c r="CN205" t="s">
        <v>127</v>
      </c>
      <c r="CO205"/>
      <c r="CP205" s="86"/>
      <c r="CQ205" s="86">
        <f>COUNTIF(BM206,CR205)</f>
        <v>0</v>
      </c>
      <c r="CR205" s="145" t="s">
        <v>121</v>
      </c>
      <c r="CS205" s="145"/>
      <c r="CT205" t="s">
        <v>126</v>
      </c>
    </row>
    <row r="206" spans="5:98" s="1" customFormat="1" ht="16.5" customHeight="1" thickBot="1" x14ac:dyDescent="0.2">
      <c r="H206" s="34"/>
      <c r="I206" s="202" t="s">
        <v>25</v>
      </c>
      <c r="J206" s="203"/>
      <c r="K206" s="204"/>
      <c r="L206" s="107" t="str">
        <f>IF(BP206="","",BP206)</f>
        <v/>
      </c>
      <c r="M206" s="132" t="s">
        <v>81</v>
      </c>
      <c r="N206" s="110" t="str">
        <f>BR206</f>
        <v/>
      </c>
      <c r="O206" s="109" t="str">
        <f>BS206</f>
        <v/>
      </c>
      <c r="P206" s="108" t="s">
        <v>11</v>
      </c>
      <c r="Q206" s="110" t="str">
        <f>BT206</f>
        <v/>
      </c>
      <c r="R206" s="109" t="str">
        <f>BU206</f>
        <v/>
      </c>
      <c r="S206" s="132" t="s">
        <v>12</v>
      </c>
      <c r="T206" s="110" t="str">
        <f>BV206</f>
        <v/>
      </c>
      <c r="U206" s="109" t="str">
        <f>BW206</f>
        <v/>
      </c>
      <c r="V206" s="1" t="s">
        <v>13</v>
      </c>
      <c r="AF206" s="3"/>
      <c r="AG206"/>
      <c r="AL206" s="162" t="s">
        <v>130</v>
      </c>
      <c r="AM206" s="163"/>
      <c r="AN206" s="196"/>
      <c r="AO206" s="197"/>
      <c r="AP206" s="197"/>
      <c r="AQ206" s="197"/>
      <c r="AR206" s="198"/>
      <c r="AS206" s="112" t="s">
        <v>118</v>
      </c>
      <c r="AT206" s="167" t="s">
        <v>129</v>
      </c>
      <c r="AU206" s="168"/>
      <c r="AV206" s="199"/>
      <c r="AW206" s="200"/>
      <c r="AX206" s="200"/>
      <c r="AY206" s="200"/>
      <c r="AZ206" s="200"/>
      <c r="BA206" s="201"/>
      <c r="BB206"/>
      <c r="BC206"/>
      <c r="BD206"/>
      <c r="BE206"/>
      <c r="BF206"/>
      <c r="BG206" s="172" t="str">
        <f>IF(AV206="",IF(AN206="","",DATESTRING(AN206)),DATESTRING(AV206))</f>
        <v/>
      </c>
      <c r="BH206" s="172"/>
      <c r="BI206" s="172"/>
      <c r="BJ206" s="172"/>
      <c r="BK206" s="172"/>
      <c r="BL206" s="172"/>
      <c r="BM206" s="145" t="str">
        <f>MID(BG206,1,2)</f>
        <v/>
      </c>
      <c r="BN206" s="145"/>
      <c r="BO206"/>
      <c r="BP206" s="86" t="str">
        <f>IF(BG206="","",VLOOKUP(1,CQ203:CT207,4,FALSE))</f>
        <v/>
      </c>
      <c r="BQ206" s="86"/>
      <c r="BR206" s="86" t="str">
        <f>MID(BG206,3,1)</f>
        <v/>
      </c>
      <c r="BS206" s="86" t="str">
        <f>MID(BG206,4,1)</f>
        <v/>
      </c>
      <c r="BT206" s="86" t="str">
        <f>MID(BG206,6,1)</f>
        <v/>
      </c>
      <c r="BU206" s="86" t="str">
        <f>MID(BG206,7,1)</f>
        <v/>
      </c>
      <c r="BV206" s="86" t="str">
        <f>MID(BG206,9,1)</f>
        <v/>
      </c>
      <c r="BW206" s="86" t="str">
        <f>MID(BG206,10,1)</f>
        <v/>
      </c>
      <c r="BX206"/>
      <c r="BY206"/>
      <c r="BZ206"/>
      <c r="CA206"/>
      <c r="CB206"/>
      <c r="CC206"/>
      <c r="CJ206" s="86">
        <v>5</v>
      </c>
      <c r="CK206" s="86">
        <f>COUNTIF(BM202,$CL$45)</f>
        <v>0</v>
      </c>
      <c r="CL206" s="145" t="s">
        <v>123</v>
      </c>
      <c r="CM206" s="145"/>
      <c r="CN206" t="s">
        <v>128</v>
      </c>
      <c r="CO206"/>
      <c r="CP206"/>
      <c r="CQ206" s="86">
        <f>COUNTIF(BM206,CR206)</f>
        <v>0</v>
      </c>
      <c r="CR206" s="145" t="s">
        <v>122</v>
      </c>
      <c r="CS206" s="145"/>
      <c r="CT206" t="s">
        <v>127</v>
      </c>
    </row>
    <row r="207" spans="5:98" s="1" customFormat="1" ht="16.5" customHeight="1" x14ac:dyDescent="0.15">
      <c r="P207" s="3"/>
      <c r="S207" s="3"/>
      <c r="V207" s="3"/>
      <c r="AG207"/>
      <c r="CJ207"/>
      <c r="CK207"/>
      <c r="CL207"/>
      <c r="CM207"/>
      <c r="CN207"/>
      <c r="CO207"/>
      <c r="CP207" s="86"/>
      <c r="CQ207" s="86">
        <f>COUNTIF(BM206,CR207)</f>
        <v>0</v>
      </c>
      <c r="CR207" s="145" t="s">
        <v>123</v>
      </c>
      <c r="CS207" s="145"/>
      <c r="CT207" t="s">
        <v>128</v>
      </c>
    </row>
    <row r="208" spans="5:98" s="1" customFormat="1" ht="16.5" customHeight="1" x14ac:dyDescent="0.15"/>
    <row r="209" spans="2:34" s="1" customFormat="1" ht="16.5" customHeight="1" x14ac:dyDescent="0.15"/>
    <row r="210" spans="2:34" ht="16.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4" s="1" customFormat="1" ht="16.5" customHeight="1" x14ac:dyDescent="0.15"/>
    <row r="213" spans="2:34" ht="16.5" customHeight="1" thickBot="1" x14ac:dyDescent="0.2">
      <c r="E213" s="220" t="s">
        <v>87</v>
      </c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  <c r="AF213" s="220"/>
      <c r="AG213" s="220"/>
      <c r="AH213" s="220"/>
    </row>
    <row r="214" spans="2:34" ht="16.5" customHeight="1" thickBot="1" x14ac:dyDescent="0.2">
      <c r="AD214" s="77" t="s">
        <v>8</v>
      </c>
      <c r="AE214" s="26" t="s">
        <v>56</v>
      </c>
      <c r="AF214" s="27" t="s">
        <v>1</v>
      </c>
    </row>
    <row r="216" spans="2:34" ht="16.5" customHeight="1" thickBot="1" x14ac:dyDescent="0.2">
      <c r="G216" s="1"/>
      <c r="H216" s="1"/>
      <c r="I216" s="1" t="s">
        <v>5</v>
      </c>
      <c r="J216" s="1"/>
      <c r="K216" s="1"/>
      <c r="L216" s="1"/>
      <c r="M216" s="3"/>
      <c r="N216" s="1"/>
      <c r="O216" s="1"/>
      <c r="P216" s="1" t="s">
        <v>66</v>
      </c>
      <c r="Q216" s="1"/>
      <c r="S216" s="1"/>
      <c r="T216" s="1"/>
      <c r="U216" s="1"/>
      <c r="V216" s="1"/>
      <c r="W216" s="1"/>
      <c r="X216" s="1"/>
      <c r="Y216" s="1"/>
      <c r="Z216" s="1"/>
    </row>
    <row r="217" spans="2:34" ht="16.5" customHeight="1" thickBot="1" x14ac:dyDescent="0.2">
      <c r="G217" s="4" t="s">
        <v>53</v>
      </c>
      <c r="H217" s="5"/>
      <c r="I217" s="5"/>
      <c r="J217" s="5"/>
      <c r="K217" s="6"/>
      <c r="L217" s="7"/>
      <c r="M217" s="3"/>
      <c r="N217" s="1"/>
      <c r="O217" s="107" t="str">
        <f>$T$27</f>
        <v>2</v>
      </c>
      <c r="P217" s="123" t="str">
        <f>$U$27</f>
        <v>7</v>
      </c>
      <c r="Q217" s="120" t="s">
        <v>9</v>
      </c>
      <c r="R217" s="120" t="str">
        <f>$W$27</f>
        <v>3</v>
      </c>
      <c r="S217" s="120" t="s">
        <v>10</v>
      </c>
      <c r="T217" s="113" t="str">
        <f>$Y$27</f>
        <v>1</v>
      </c>
      <c r="U217" s="114" t="str">
        <f>$Z$27</f>
        <v>2</v>
      </c>
      <c r="V217" s="115" t="str">
        <f>$AA$27</f>
        <v>3</v>
      </c>
      <c r="W217" s="114" t="str">
        <f>$AB$27</f>
        <v>4</v>
      </c>
      <c r="X217" s="114" t="str">
        <f>$AC$27</f>
        <v>5</v>
      </c>
      <c r="Y217" s="121" t="str">
        <f>$AD$27</f>
        <v>6</v>
      </c>
      <c r="Z217" s="122"/>
    </row>
    <row r="219" spans="2:34" ht="16.5" customHeight="1" thickBot="1" x14ac:dyDescent="0.2">
      <c r="D219" s="1"/>
      <c r="E219" s="1" t="s">
        <v>14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2:34" ht="16.5" customHeight="1" thickBot="1" x14ac:dyDescent="0.2">
      <c r="D220" s="1"/>
      <c r="E220" s="18" t="s">
        <v>58</v>
      </c>
      <c r="F220" s="1"/>
      <c r="G220" s="179" t="s">
        <v>59</v>
      </c>
      <c r="H220" s="180"/>
      <c r="I220" s="180"/>
      <c r="J220" s="180"/>
      <c r="K220" s="180"/>
      <c r="L220" s="180"/>
      <c r="M220" s="181"/>
      <c r="N220" s="36" t="s">
        <v>0</v>
      </c>
      <c r="O220" s="1" t="s">
        <v>64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05" t="s">
        <v>63</v>
      </c>
      <c r="AA220" s="206"/>
      <c r="AB220" s="207"/>
      <c r="AC220" s="56"/>
      <c r="AD220" s="13"/>
      <c r="AE220" s="57"/>
      <c r="AF220" s="1"/>
      <c r="AG220" s="1"/>
      <c r="AH220" s="1"/>
    </row>
    <row r="221" spans="2:34" ht="16.5" customHeight="1" x14ac:dyDescent="0.15">
      <c r="D221" s="1"/>
      <c r="E221" s="1"/>
      <c r="F221" s="1"/>
      <c r="G221" s="208" t="s">
        <v>61</v>
      </c>
      <c r="H221" s="209"/>
      <c r="I221" s="209"/>
      <c r="J221" s="209"/>
      <c r="K221" s="209"/>
      <c r="L221" s="209"/>
      <c r="M221" s="210"/>
      <c r="N221" s="211" t="s">
        <v>62</v>
      </c>
      <c r="O221" s="212"/>
      <c r="P221" s="212"/>
      <c r="Q221" s="212"/>
      <c r="R221" s="212"/>
      <c r="S221" s="212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16"/>
      <c r="AF221" s="1"/>
      <c r="AG221" s="1"/>
      <c r="AH221" s="1"/>
    </row>
    <row r="222" spans="2:34" ht="16.5" customHeight="1" thickBot="1" x14ac:dyDescent="0.2">
      <c r="D222" s="1"/>
      <c r="E222" s="1"/>
      <c r="F222" s="1"/>
      <c r="G222" s="173"/>
      <c r="H222" s="174"/>
      <c r="I222" s="174"/>
      <c r="J222" s="174"/>
      <c r="K222" s="174"/>
      <c r="L222" s="174"/>
      <c r="M222" s="175"/>
      <c r="N222" s="213"/>
      <c r="O222" s="214"/>
      <c r="P222" s="214"/>
      <c r="Q222" s="214"/>
      <c r="R222" s="214"/>
      <c r="S222" s="214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15"/>
      <c r="AF222" s="1"/>
      <c r="AG222" s="1"/>
      <c r="AH222" s="1"/>
    </row>
    <row r="223" spans="2:34" ht="16.5" customHeight="1" x14ac:dyDescent="0.1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2:34" ht="16.5" customHeight="1" thickBot="1" x14ac:dyDescent="0.2">
      <c r="D224" s="1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1"/>
    </row>
    <row r="225" spans="4:98" ht="16.5" customHeight="1" x14ac:dyDescent="0.1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4:98" ht="16.5" customHeight="1" x14ac:dyDescent="0.1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4:98" ht="16.5" customHeight="1" x14ac:dyDescent="0.1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4:98" ht="16.5" customHeight="1" thickBot="1" x14ac:dyDescent="0.2">
      <c r="D228" s="1"/>
      <c r="E228" s="1"/>
      <c r="F228" s="1"/>
      <c r="G228" s="8" t="s">
        <v>91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53" t="s">
        <v>49</v>
      </c>
      <c r="AA228" s="1"/>
      <c r="AB228" s="1"/>
      <c r="AC228" s="1"/>
      <c r="AD228" s="1"/>
      <c r="AE228" s="1"/>
      <c r="AF228" s="1"/>
      <c r="AH228" s="1"/>
    </row>
    <row r="229" spans="4:98" ht="16.5" customHeight="1" thickBot="1" x14ac:dyDescent="0.2">
      <c r="D229" s="1"/>
      <c r="E229" s="14" t="s">
        <v>65</v>
      </c>
      <c r="F229" s="1"/>
      <c r="G229" s="179" t="s">
        <v>36</v>
      </c>
      <c r="H229" s="180"/>
      <c r="I229" s="180"/>
      <c r="J229" s="180"/>
      <c r="K229" s="181"/>
      <c r="L229" s="107" t="str">
        <f>IF(BP229="","",BP229)</f>
        <v/>
      </c>
      <c r="M229" s="132" t="s">
        <v>81</v>
      </c>
      <c r="N229" s="110" t="str">
        <f>BR229</f>
        <v/>
      </c>
      <c r="O229" s="109" t="str">
        <f>BS229</f>
        <v/>
      </c>
      <c r="P229" s="108" t="s">
        <v>11</v>
      </c>
      <c r="Q229" s="110" t="str">
        <f>BT229</f>
        <v/>
      </c>
      <c r="R229" s="109" t="str">
        <f>BU229</f>
        <v/>
      </c>
      <c r="S229" s="132" t="s">
        <v>12</v>
      </c>
      <c r="T229" s="110" t="str">
        <f>BV229</f>
        <v/>
      </c>
      <c r="U229" s="109" t="str">
        <f>BW229</f>
        <v/>
      </c>
      <c r="V229" s="1" t="s">
        <v>13</v>
      </c>
      <c r="W229" s="1"/>
      <c r="X229" s="1"/>
      <c r="Y229" s="1"/>
      <c r="Z229" s="14" t="s">
        <v>0</v>
      </c>
      <c r="AA229" s="1"/>
      <c r="AB229" s="10" t="s">
        <v>47</v>
      </c>
      <c r="AC229" s="1"/>
      <c r="AD229" s="1"/>
      <c r="AE229" s="1"/>
      <c r="AF229" s="1"/>
      <c r="AG229" s="1"/>
      <c r="AH229" s="29"/>
      <c r="AI229" s="3"/>
      <c r="AJ229" s="3"/>
      <c r="AK229" s="3"/>
      <c r="AL229" s="162" t="s">
        <v>130</v>
      </c>
      <c r="AM229" s="163"/>
      <c r="AN229" s="182"/>
      <c r="AO229" s="183"/>
      <c r="AP229" s="183"/>
      <c r="AQ229" s="183"/>
      <c r="AR229" s="184"/>
      <c r="AS229" s="124" t="s">
        <v>118</v>
      </c>
      <c r="AT229" s="167" t="s">
        <v>129</v>
      </c>
      <c r="AU229" s="168"/>
      <c r="AV229" s="185"/>
      <c r="AW229" s="186"/>
      <c r="AX229" s="186"/>
      <c r="AY229" s="186"/>
      <c r="AZ229" s="186"/>
      <c r="BA229" s="187"/>
      <c r="BG229" s="172" t="str">
        <f>IF(AV229="",IF(AN229="","",DATESTRING(AN229)),DATESTRING(AV229))</f>
        <v/>
      </c>
      <c r="BH229" s="172"/>
      <c r="BI229" s="172"/>
      <c r="BJ229" s="172"/>
      <c r="BK229" s="172"/>
      <c r="BL229" s="172"/>
      <c r="BM229" s="145" t="str">
        <f>MID(BG229,1,2)</f>
        <v/>
      </c>
      <c r="BN229" s="145"/>
      <c r="BP229" s="86" t="str">
        <f>IF(BG229="","",VLOOKUP(1,CK229:CN233,4,FALSE))</f>
        <v/>
      </c>
      <c r="BQ229" s="86"/>
      <c r="BR229" s="86" t="str">
        <f>MID(BG229,3,1)</f>
        <v/>
      </c>
      <c r="BS229" s="86" t="str">
        <f>MID(BG229,4,1)</f>
        <v/>
      </c>
      <c r="BT229" s="86" t="str">
        <f>MID(BG229,6,1)</f>
        <v/>
      </c>
      <c r="BU229" s="86" t="str">
        <f>MID(BG229,7,1)</f>
        <v/>
      </c>
      <c r="BV229" s="86" t="str">
        <f>MID(BG229,9,1)</f>
        <v/>
      </c>
      <c r="BW229" s="86" t="str">
        <f>MID(BG229,10,1)</f>
        <v/>
      </c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86">
        <v>1</v>
      </c>
      <c r="CK229" s="86">
        <f>COUNTIF(BM229,$CL$41)</f>
        <v>0</v>
      </c>
      <c r="CL229" s="145" t="s">
        <v>119</v>
      </c>
      <c r="CM229" s="145"/>
      <c r="CN229" s="86" t="s">
        <v>124</v>
      </c>
    </row>
    <row r="230" spans="4:98" ht="16.5" customHeight="1" thickBot="1" x14ac:dyDescent="0.2">
      <c r="D230" s="1"/>
      <c r="E230" s="28"/>
      <c r="F230" s="1"/>
      <c r="G230" s="37" t="s">
        <v>42</v>
      </c>
      <c r="H230" s="179" t="s">
        <v>22</v>
      </c>
      <c r="I230" s="180"/>
      <c r="J230" s="180"/>
      <c r="K230" s="181"/>
      <c r="L230" s="113" t="str">
        <f>MID(AN230,1,1)</f>
        <v>2</v>
      </c>
      <c r="M230" s="118" t="str">
        <f>MID(AN230,2,1)</f>
        <v>7</v>
      </c>
      <c r="N230" s="125" t="s">
        <v>81</v>
      </c>
      <c r="O230" s="113" t="str">
        <f>MID(AQ230,1,1)</f>
        <v/>
      </c>
      <c r="P230" s="114" t="str">
        <f>MID(AQ230,2,1)</f>
        <v/>
      </c>
      <c r="Q230" s="115" t="str">
        <f>MID(AQ230,3,1)</f>
        <v/>
      </c>
      <c r="R230" s="114" t="str">
        <f>MID(AQ230,4,1)</f>
        <v/>
      </c>
      <c r="S230" s="114" t="str">
        <f>MID(AQ230,5,1)</f>
        <v/>
      </c>
      <c r="T230" s="118" t="str">
        <f>MID(AQ230,6,1)</f>
        <v/>
      </c>
      <c r="U230" s="43" t="s">
        <v>81</v>
      </c>
      <c r="V230" s="18"/>
      <c r="W230" s="125"/>
      <c r="X230" s="35"/>
      <c r="Y230" s="35"/>
      <c r="Z230" s="35"/>
      <c r="AA230" s="35"/>
      <c r="AB230" s="52" t="s">
        <v>48</v>
      </c>
      <c r="AC230" s="29"/>
      <c r="AD230" s="129"/>
      <c r="AE230" s="127"/>
      <c r="AF230" s="3"/>
      <c r="AG230" s="1"/>
      <c r="AH230" s="3"/>
      <c r="AI230" s="3"/>
      <c r="AJ230" s="3"/>
      <c r="AK230" s="1"/>
      <c r="AL230" s="1"/>
      <c r="AN230" s="191">
        <v>27</v>
      </c>
      <c r="AO230" s="193"/>
      <c r="AP230" t="s">
        <v>81</v>
      </c>
      <c r="AQ230" s="191"/>
      <c r="AR230" s="192"/>
      <c r="AS230" s="192"/>
      <c r="AT230" s="192"/>
      <c r="AU230" s="192"/>
      <c r="AV230" s="192"/>
      <c r="AW230" s="193"/>
      <c r="AX230" s="194" t="s">
        <v>133</v>
      </c>
      <c r="AY230" s="195"/>
      <c r="AZ230" s="195"/>
      <c r="BA230" s="195"/>
      <c r="BB230" s="195"/>
      <c r="BC230" s="195"/>
      <c r="BD230" s="195"/>
      <c r="CD230" s="1"/>
      <c r="CE230" s="1"/>
      <c r="CF230" s="1"/>
      <c r="CG230" s="1"/>
      <c r="CH230" s="1"/>
      <c r="CI230" s="1"/>
      <c r="CJ230">
        <v>2</v>
      </c>
      <c r="CK230" s="86">
        <f>COUNTIF(BM229,$CL$42)</f>
        <v>0</v>
      </c>
      <c r="CL230" s="145" t="s">
        <v>120</v>
      </c>
      <c r="CM230" s="145"/>
      <c r="CN230" t="s">
        <v>125</v>
      </c>
      <c r="CP230" s="86"/>
      <c r="CQ230" s="86">
        <f>COUNTIF(BM233,CR230)</f>
        <v>0</v>
      </c>
      <c r="CR230" s="145" t="s">
        <v>119</v>
      </c>
      <c r="CS230" s="145"/>
      <c r="CT230" s="86" t="s">
        <v>124</v>
      </c>
    </row>
    <row r="231" spans="4:98" ht="16.5" customHeight="1" thickBot="1" x14ac:dyDescent="0.2">
      <c r="D231" s="1"/>
      <c r="E231" s="1"/>
      <c r="F231" s="1"/>
      <c r="G231" s="37" t="s">
        <v>43</v>
      </c>
      <c r="H231" s="179" t="s">
        <v>15</v>
      </c>
      <c r="I231" s="180"/>
      <c r="J231" s="180"/>
      <c r="K231" s="181"/>
      <c r="L231" s="92" t="str">
        <f>MID($AN231,$BJ231,1)</f>
        <v/>
      </c>
      <c r="M231" s="93" t="str">
        <f>MID($AN231,$BK231,1)</f>
        <v/>
      </c>
      <c r="N231" s="93" t="str">
        <f>MID($AN231,$BL231,1)</f>
        <v/>
      </c>
      <c r="O231" s="93" t="str">
        <f>MID($AN231,$BM231,1)</f>
        <v/>
      </c>
      <c r="P231" s="93" t="str">
        <f>MID($AN231,$BN231,1)</f>
        <v/>
      </c>
      <c r="Q231" s="93" t="str">
        <f>MID($AN231,$BO231,1)</f>
        <v/>
      </c>
      <c r="R231" s="93" t="str">
        <f>MID($AN231,$BP231,1)</f>
        <v/>
      </c>
      <c r="S231" s="93" t="str">
        <f>MID($AN231,$BQ231,1)</f>
        <v/>
      </c>
      <c r="T231" s="93" t="str">
        <f>MID($AN231,$BR231,1)</f>
        <v/>
      </c>
      <c r="U231" s="93" t="str">
        <f>MID($AN231,$BS231,1)</f>
        <v/>
      </c>
      <c r="V231" s="93" t="str">
        <f>MID($AN231,$BT231,1)</f>
        <v/>
      </c>
      <c r="W231" s="93" t="str">
        <f>MID($AN231,$BU231,1)</f>
        <v/>
      </c>
      <c r="X231" s="93" t="str">
        <f>MID($AN231,$BV231,1)</f>
        <v/>
      </c>
      <c r="Y231" s="93" t="str">
        <f>MID($AN231,$BW231,1)</f>
        <v/>
      </c>
      <c r="Z231" s="93" t="str">
        <f>MID($AN231,$BX231,1)</f>
        <v/>
      </c>
      <c r="AA231" s="93" t="str">
        <f>MID($AN231,$BY231,1)</f>
        <v/>
      </c>
      <c r="AB231" s="93" t="str">
        <f>MID($AN231,$BZ231,1)</f>
        <v/>
      </c>
      <c r="AC231" s="93" t="str">
        <f>MID($AN231,$CA231,1)</f>
        <v/>
      </c>
      <c r="AD231" s="93" t="str">
        <f>MID($AN231,$CB231,1)</f>
        <v/>
      </c>
      <c r="AE231" s="100" t="str">
        <f>MID($AN231,$CC231,1)</f>
        <v/>
      </c>
      <c r="AF231" s="3"/>
      <c r="AH231" s="1"/>
      <c r="AI231" s="1"/>
      <c r="AJ231" s="1"/>
      <c r="AK231" s="1"/>
      <c r="AL231" s="139" t="s">
        <v>142</v>
      </c>
      <c r="AM231" s="140"/>
      <c r="AN231" s="188"/>
      <c r="AO231" s="189"/>
      <c r="AP231" s="189"/>
      <c r="AQ231" s="189"/>
      <c r="AR231" s="189"/>
      <c r="AS231" s="189"/>
      <c r="AT231" s="189"/>
      <c r="AU231" s="189"/>
      <c r="AV231" s="189"/>
      <c r="AW231" s="189"/>
      <c r="AX231" s="189"/>
      <c r="AY231" s="189"/>
      <c r="AZ231" s="189"/>
      <c r="BA231" s="189"/>
      <c r="BB231" s="189"/>
      <c r="BC231" s="189"/>
      <c r="BD231" s="189"/>
      <c r="BE231" s="189"/>
      <c r="BF231" s="189"/>
      <c r="BG231" s="190"/>
      <c r="BH231" s="116"/>
      <c r="BI231" s="79">
        <f>LEN(AN231)</f>
        <v>0</v>
      </c>
      <c r="BJ231" s="79">
        <v>1</v>
      </c>
      <c r="BK231" s="79">
        <v>2</v>
      </c>
      <c r="BL231" s="79">
        <v>3</v>
      </c>
      <c r="BM231" s="79">
        <v>4</v>
      </c>
      <c r="BN231" s="79">
        <v>5</v>
      </c>
      <c r="BO231" s="79">
        <v>6</v>
      </c>
      <c r="BP231" s="79">
        <v>7</v>
      </c>
      <c r="BQ231" s="79">
        <v>8</v>
      </c>
      <c r="BR231" s="79">
        <v>9</v>
      </c>
      <c r="BS231" s="79">
        <v>10</v>
      </c>
      <c r="BT231" s="79">
        <v>11</v>
      </c>
      <c r="BU231" s="79">
        <v>12</v>
      </c>
      <c r="BV231" s="79">
        <v>13</v>
      </c>
      <c r="BW231" s="79">
        <v>14</v>
      </c>
      <c r="BX231" s="79">
        <v>15</v>
      </c>
      <c r="BY231" s="79">
        <v>16</v>
      </c>
      <c r="BZ231" s="79">
        <v>17</v>
      </c>
      <c r="CA231" s="79">
        <v>18</v>
      </c>
      <c r="CB231" s="79">
        <v>19</v>
      </c>
      <c r="CC231" s="79">
        <v>20</v>
      </c>
      <c r="CD231" s="1"/>
      <c r="CE231" s="1"/>
      <c r="CF231" s="1"/>
      <c r="CG231" s="1"/>
      <c r="CH231" s="1"/>
      <c r="CI231" s="1"/>
      <c r="CJ231" s="86">
        <v>3</v>
      </c>
      <c r="CK231" s="86">
        <f>COUNTIF(BM229,$CL$43)</f>
        <v>0</v>
      </c>
      <c r="CL231" s="145" t="s">
        <v>121</v>
      </c>
      <c r="CM231" s="145"/>
      <c r="CN231" t="s">
        <v>126</v>
      </c>
      <c r="CQ231" s="86">
        <f>COUNTIF(BM233,CR231)</f>
        <v>0</v>
      </c>
      <c r="CR231" s="145" t="s">
        <v>120</v>
      </c>
      <c r="CS231" s="145"/>
      <c r="CT231" t="s">
        <v>125</v>
      </c>
    </row>
    <row r="232" spans="4:98" ht="16.5" customHeight="1" thickBot="1" x14ac:dyDescent="0.2">
      <c r="D232" s="1"/>
      <c r="E232" s="1"/>
      <c r="F232" s="1"/>
      <c r="G232" s="37" t="s">
        <v>44</v>
      </c>
      <c r="H232" s="179" t="s">
        <v>24</v>
      </c>
      <c r="I232" s="180"/>
      <c r="J232" s="180"/>
      <c r="K232" s="181"/>
      <c r="L232" s="87" t="str">
        <f>MID($AN232,$BJ232,1)</f>
        <v/>
      </c>
      <c r="M232" s="89" t="str">
        <f>MID($AN232,$BK232,1)</f>
        <v/>
      </c>
      <c r="N232" s="89" t="str">
        <f>MID($AN232,$BL232,1)</f>
        <v/>
      </c>
      <c r="O232" s="89" t="str">
        <f>MID($AN232,$BM232,1)</f>
        <v/>
      </c>
      <c r="P232" s="89" t="str">
        <f>MID($AN232,$BN232,1)</f>
        <v/>
      </c>
      <c r="Q232" s="89" t="str">
        <f>MID($AN232,$BO232,1)</f>
        <v/>
      </c>
      <c r="R232" s="89" t="str">
        <f>MID($AN232,$BP232,1)</f>
        <v/>
      </c>
      <c r="S232" s="89" t="str">
        <f>MID($AN232,$BQ232,1)</f>
        <v/>
      </c>
      <c r="T232" s="89" t="str">
        <f>MID($AN232,$BR232,1)</f>
        <v/>
      </c>
      <c r="U232" s="89" t="str">
        <f>MID($AN232,$BS232,1)</f>
        <v/>
      </c>
      <c r="V232" s="89" t="str">
        <f>MID($AN232,$BT232,1)</f>
        <v/>
      </c>
      <c r="W232" s="89" t="str">
        <f>MID($AN232,$BU232,1)</f>
        <v/>
      </c>
      <c r="X232" s="89" t="str">
        <f>MID($AN232,$BV232,1)</f>
        <v/>
      </c>
      <c r="Y232" s="89" t="str">
        <f>MID($AN232,$BW232,1)</f>
        <v/>
      </c>
      <c r="Z232" s="89" t="str">
        <f>MID($AN232,$BX232,1)</f>
        <v/>
      </c>
      <c r="AA232" s="89" t="str">
        <f>MID($AN232,$BY232,1)</f>
        <v/>
      </c>
      <c r="AB232" s="89" t="str">
        <f>MID($AN232,$BZ232,1)</f>
        <v/>
      </c>
      <c r="AC232" s="89" t="str">
        <f>MID($AN232,$CA232,1)</f>
        <v/>
      </c>
      <c r="AD232" s="89" t="str">
        <f>MID($AN232,$CB232,1)</f>
        <v/>
      </c>
      <c r="AE232" s="117" t="str">
        <f>MID($AN232,$CC232,1)</f>
        <v/>
      </c>
      <c r="AF232" s="1"/>
      <c r="AH232" s="1"/>
      <c r="AI232" s="1"/>
      <c r="AJ232" s="1"/>
      <c r="AK232" s="1"/>
      <c r="AL232" s="139" t="s">
        <v>141</v>
      </c>
      <c r="AM232" s="140"/>
      <c r="AN232" s="188"/>
      <c r="AO232" s="189"/>
      <c r="AP232" s="189"/>
      <c r="AQ232" s="189"/>
      <c r="AR232" s="189"/>
      <c r="AS232" s="189"/>
      <c r="AT232" s="189"/>
      <c r="AU232" s="189"/>
      <c r="AV232" s="189"/>
      <c r="AW232" s="189"/>
      <c r="AX232" s="189"/>
      <c r="AY232" s="189"/>
      <c r="AZ232" s="189"/>
      <c r="BA232" s="189"/>
      <c r="BB232" s="189"/>
      <c r="BC232" s="189"/>
      <c r="BD232" s="189"/>
      <c r="BE232" s="189"/>
      <c r="BF232" s="189"/>
      <c r="BG232" s="190"/>
      <c r="BI232" s="79">
        <f>LEN(AN232)</f>
        <v>0</v>
      </c>
      <c r="BJ232" s="79">
        <v>1</v>
      </c>
      <c r="BK232" s="79">
        <v>2</v>
      </c>
      <c r="BL232" s="79">
        <v>3</v>
      </c>
      <c r="BM232" s="79">
        <v>4</v>
      </c>
      <c r="BN232" s="79">
        <v>5</v>
      </c>
      <c r="BO232" s="79">
        <v>6</v>
      </c>
      <c r="BP232" s="79">
        <v>7</v>
      </c>
      <c r="BQ232" s="79">
        <v>8</v>
      </c>
      <c r="BR232" s="79">
        <v>9</v>
      </c>
      <c r="BS232" s="79">
        <v>10</v>
      </c>
      <c r="BT232" s="79">
        <v>11</v>
      </c>
      <c r="BU232" s="79">
        <v>12</v>
      </c>
      <c r="BV232" s="79">
        <v>13</v>
      </c>
      <c r="BW232" s="79">
        <v>14</v>
      </c>
      <c r="BX232" s="79">
        <v>15</v>
      </c>
      <c r="BY232" s="79">
        <v>16</v>
      </c>
      <c r="BZ232" s="79">
        <v>17</v>
      </c>
      <c r="CA232" s="79">
        <v>18</v>
      </c>
      <c r="CB232" s="79">
        <v>19</v>
      </c>
      <c r="CC232" s="79">
        <v>20</v>
      </c>
      <c r="CD232" s="1"/>
      <c r="CE232" s="1"/>
      <c r="CF232" s="1"/>
      <c r="CG232" s="1"/>
      <c r="CH232" s="1"/>
      <c r="CI232" s="1"/>
      <c r="CJ232">
        <v>4</v>
      </c>
      <c r="CK232" s="86">
        <f>COUNTIF(BM229,$CL$44)</f>
        <v>0</v>
      </c>
      <c r="CL232" s="145" t="s">
        <v>122</v>
      </c>
      <c r="CM232" s="145"/>
      <c r="CN232" t="s">
        <v>127</v>
      </c>
      <c r="CP232" s="86"/>
      <c r="CQ232" s="86">
        <f>COUNTIF(BM233,CR232)</f>
        <v>0</v>
      </c>
      <c r="CR232" s="145" t="s">
        <v>121</v>
      </c>
      <c r="CS232" s="145"/>
      <c r="CT232" t="s">
        <v>126</v>
      </c>
    </row>
    <row r="233" spans="4:98" ht="16.5" customHeight="1" thickBot="1" x14ac:dyDescent="0.2">
      <c r="D233" s="1"/>
      <c r="E233" s="1"/>
      <c r="F233" s="1"/>
      <c r="G233" s="48"/>
      <c r="H233" s="179" t="s">
        <v>25</v>
      </c>
      <c r="I233" s="180"/>
      <c r="J233" s="180"/>
      <c r="K233" s="181"/>
      <c r="L233" s="107" t="str">
        <f>IF(BP233="","",BP233)</f>
        <v/>
      </c>
      <c r="M233" s="132" t="s">
        <v>81</v>
      </c>
      <c r="N233" s="110" t="str">
        <f>BR233</f>
        <v/>
      </c>
      <c r="O233" s="109" t="str">
        <f>BS233</f>
        <v/>
      </c>
      <c r="P233" s="108" t="s">
        <v>11</v>
      </c>
      <c r="Q233" s="110" t="str">
        <f>BT233</f>
        <v/>
      </c>
      <c r="R233" s="109" t="str">
        <f>BU233</f>
        <v/>
      </c>
      <c r="S233" s="132" t="s">
        <v>12</v>
      </c>
      <c r="T233" s="110" t="str">
        <f>BV233</f>
        <v/>
      </c>
      <c r="U233" s="109" t="str">
        <f>BW233</f>
        <v/>
      </c>
      <c r="V233" s="1" t="s">
        <v>13</v>
      </c>
      <c r="W233" s="1"/>
      <c r="X233" s="1"/>
      <c r="Y233" s="1"/>
      <c r="Z233" s="1"/>
      <c r="AA233" s="1"/>
      <c r="AB233" s="1"/>
      <c r="AC233" s="1"/>
      <c r="AD233" s="1"/>
      <c r="AE233" s="1"/>
      <c r="AF233" s="3"/>
      <c r="AH233" s="1"/>
      <c r="AI233" s="1"/>
      <c r="AJ233" s="1"/>
      <c r="AK233" s="1"/>
      <c r="AL233" s="162" t="s">
        <v>130</v>
      </c>
      <c r="AM233" s="163"/>
      <c r="AN233" s="196"/>
      <c r="AO233" s="197"/>
      <c r="AP233" s="197"/>
      <c r="AQ233" s="197"/>
      <c r="AR233" s="198"/>
      <c r="AS233" s="112" t="s">
        <v>118</v>
      </c>
      <c r="AT233" s="167" t="s">
        <v>129</v>
      </c>
      <c r="AU233" s="168"/>
      <c r="AV233" s="199"/>
      <c r="AW233" s="200"/>
      <c r="AX233" s="200"/>
      <c r="AY233" s="200"/>
      <c r="AZ233" s="200"/>
      <c r="BA233" s="201"/>
      <c r="BG233" s="172" t="str">
        <f>IF(AV233="",IF(AN233="","",DATESTRING(AN233)),DATESTRING(AV233))</f>
        <v/>
      </c>
      <c r="BH233" s="172"/>
      <c r="BI233" s="172"/>
      <c r="BJ233" s="172"/>
      <c r="BK233" s="172"/>
      <c r="BL233" s="172"/>
      <c r="BM233" s="145" t="str">
        <f>MID(BG233,1,2)</f>
        <v/>
      </c>
      <c r="BN233" s="145"/>
      <c r="BP233" s="86" t="str">
        <f>IF(BG233="","",VLOOKUP(1,CQ230:CT234,4,FALSE))</f>
        <v/>
      </c>
      <c r="BQ233" s="86"/>
      <c r="BR233" s="86" t="str">
        <f>MID(BG233,3,1)</f>
        <v/>
      </c>
      <c r="BS233" s="86" t="str">
        <f>MID(BG233,4,1)</f>
        <v/>
      </c>
      <c r="BT233" s="86" t="str">
        <f>MID(BG233,6,1)</f>
        <v/>
      </c>
      <c r="BU233" s="86" t="str">
        <f>MID(BG233,7,1)</f>
        <v/>
      </c>
      <c r="BV233" s="86" t="str">
        <f>MID(BG233,9,1)</f>
        <v/>
      </c>
      <c r="BW233" s="86" t="str">
        <f>MID(BG233,10,1)</f>
        <v/>
      </c>
      <c r="CD233" s="1"/>
      <c r="CE233" s="1"/>
      <c r="CF233" s="1"/>
      <c r="CG233" s="1"/>
      <c r="CH233" s="1"/>
      <c r="CI233" s="1"/>
      <c r="CJ233" s="86">
        <v>5</v>
      </c>
      <c r="CK233" s="86">
        <f>COUNTIF(BM229,$CL$45)</f>
        <v>0</v>
      </c>
      <c r="CL233" s="145" t="s">
        <v>123</v>
      </c>
      <c r="CM233" s="145"/>
      <c r="CN233" t="s">
        <v>128</v>
      </c>
      <c r="CQ233" s="86">
        <f>COUNTIF(BM233,CR233)</f>
        <v>0</v>
      </c>
      <c r="CR233" s="145" t="s">
        <v>122</v>
      </c>
      <c r="CS233" s="145"/>
      <c r="CT233" t="s">
        <v>127</v>
      </c>
    </row>
    <row r="234" spans="4:98" ht="16.5" customHeight="1" thickBot="1" x14ac:dyDescent="0.2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"/>
      <c r="Q234" s="1"/>
      <c r="R234" s="1"/>
      <c r="S234" s="3"/>
      <c r="T234" s="1"/>
      <c r="U234" s="1"/>
      <c r="V234" s="3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P234" s="86"/>
      <c r="CQ234" s="86">
        <f>COUNTIF(BM233,CR234)</f>
        <v>0</v>
      </c>
      <c r="CR234" s="145" t="s">
        <v>123</v>
      </c>
      <c r="CS234" s="145"/>
      <c r="CT234" t="s">
        <v>128</v>
      </c>
    </row>
    <row r="235" spans="4:98" ht="16.5" customHeight="1" thickBot="1" x14ac:dyDescent="0.2">
      <c r="D235" s="1"/>
      <c r="E235" s="1"/>
      <c r="F235" s="1"/>
      <c r="H235" s="179" t="s">
        <v>36</v>
      </c>
      <c r="I235" s="180"/>
      <c r="J235" s="180"/>
      <c r="K235" s="181"/>
      <c r="L235" s="107" t="str">
        <f>IF(BP235="","",BP235)</f>
        <v/>
      </c>
      <c r="M235" s="132" t="s">
        <v>81</v>
      </c>
      <c r="N235" s="110" t="str">
        <f>BR235</f>
        <v/>
      </c>
      <c r="O235" s="109" t="str">
        <f>BS235</f>
        <v/>
      </c>
      <c r="P235" s="108" t="s">
        <v>11</v>
      </c>
      <c r="Q235" s="110" t="str">
        <f>BT235</f>
        <v/>
      </c>
      <c r="R235" s="109" t="str">
        <f>BU235</f>
        <v/>
      </c>
      <c r="S235" s="132" t="s">
        <v>12</v>
      </c>
      <c r="T235" s="110" t="str">
        <f>BV235</f>
        <v/>
      </c>
      <c r="U235" s="109" t="str">
        <f>BW235</f>
        <v/>
      </c>
      <c r="V235" s="1" t="s">
        <v>13</v>
      </c>
      <c r="W235" s="1"/>
      <c r="X235" s="1"/>
      <c r="Y235" s="1"/>
      <c r="Z235" s="28"/>
      <c r="AA235" s="1"/>
      <c r="AB235" s="10"/>
      <c r="AC235" s="1"/>
      <c r="AD235" s="1"/>
      <c r="AE235" s="1"/>
      <c r="AF235" s="1"/>
      <c r="AH235" s="1"/>
      <c r="AL235" s="162" t="s">
        <v>130</v>
      </c>
      <c r="AM235" s="163"/>
      <c r="AN235" s="182"/>
      <c r="AO235" s="183"/>
      <c r="AP235" s="183"/>
      <c r="AQ235" s="183"/>
      <c r="AR235" s="184"/>
      <c r="AS235" s="112" t="s">
        <v>118</v>
      </c>
      <c r="AT235" s="167" t="s">
        <v>129</v>
      </c>
      <c r="AU235" s="168"/>
      <c r="AV235" s="185"/>
      <c r="AW235" s="186"/>
      <c r="AX235" s="186"/>
      <c r="AY235" s="186"/>
      <c r="AZ235" s="186"/>
      <c r="BA235" s="187"/>
      <c r="BG235" s="172" t="str">
        <f>IF(AV235="",IF(AN235="","",DATESTRING(AN235)),DATESTRING(AV235))</f>
        <v/>
      </c>
      <c r="BH235" s="172"/>
      <c r="BI235" s="172"/>
      <c r="BJ235" s="172"/>
      <c r="BK235" s="172"/>
      <c r="BL235" s="172"/>
      <c r="BM235" s="145" t="str">
        <f>MID(BG235,1,2)</f>
        <v/>
      </c>
      <c r="BN235" s="145"/>
      <c r="BP235" s="86" t="str">
        <f>IF(BG235="","",VLOOKUP(1,CK235:CN239,4,FALSE))</f>
        <v/>
      </c>
      <c r="BQ235" s="86"/>
      <c r="BR235" s="86" t="str">
        <f>MID(BG235,3,1)</f>
        <v/>
      </c>
      <c r="BS235" s="86" t="str">
        <f>MID(BG235,4,1)</f>
        <v/>
      </c>
      <c r="BT235" s="86" t="str">
        <f>MID(BG235,6,1)</f>
        <v/>
      </c>
      <c r="BU235" s="86" t="str">
        <f>MID(BG235,7,1)</f>
        <v/>
      </c>
      <c r="BV235" s="86" t="str">
        <f>MID(BG235,9,1)</f>
        <v/>
      </c>
      <c r="BW235" s="86" t="str">
        <f>MID(BG235,10,1)</f>
        <v/>
      </c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86">
        <v>1</v>
      </c>
      <c r="CK235" s="86">
        <f>COUNTIF(BM235,$CL$41)</f>
        <v>0</v>
      </c>
      <c r="CL235" s="145" t="s">
        <v>119</v>
      </c>
      <c r="CM235" s="145"/>
      <c r="CN235" s="86" t="s">
        <v>124</v>
      </c>
    </row>
    <row r="236" spans="4:98" ht="16.5" customHeight="1" thickBot="1" x14ac:dyDescent="0.2">
      <c r="D236" s="1"/>
      <c r="E236" s="1"/>
      <c r="F236" s="1"/>
      <c r="H236" s="36" t="s">
        <v>42</v>
      </c>
      <c r="I236" s="202" t="s">
        <v>22</v>
      </c>
      <c r="J236" s="203"/>
      <c r="K236" s="204"/>
      <c r="L236" s="113" t="str">
        <f>MID(AN236,1,1)</f>
        <v>2</v>
      </c>
      <c r="M236" s="118" t="str">
        <f>MID(AN236,2,1)</f>
        <v>7</v>
      </c>
      <c r="N236" s="125" t="s">
        <v>81</v>
      </c>
      <c r="O236" s="113" t="str">
        <f>MID(AQ236,1,1)</f>
        <v/>
      </c>
      <c r="P236" s="114" t="str">
        <f>MID(AQ236,2,1)</f>
        <v/>
      </c>
      <c r="Q236" s="115" t="str">
        <f>MID(AQ236,3,1)</f>
        <v/>
      </c>
      <c r="R236" s="114" t="str">
        <f>MID(AQ236,4,1)</f>
        <v/>
      </c>
      <c r="S236" s="114" t="str">
        <f>MID(AQ236,5,1)</f>
        <v/>
      </c>
      <c r="T236" s="118" t="str">
        <f>MID(AQ236,6,1)</f>
        <v/>
      </c>
      <c r="U236" s="43" t="s">
        <v>81</v>
      </c>
      <c r="V236" s="18"/>
      <c r="W236" s="125"/>
      <c r="X236" s="35"/>
      <c r="Y236" s="35"/>
      <c r="Z236" s="35"/>
      <c r="AA236" s="35"/>
      <c r="AB236" s="35"/>
      <c r="AC236" s="35"/>
      <c r="AD236" s="127"/>
      <c r="AE236" s="127"/>
      <c r="AF236" s="3"/>
      <c r="AG236" s="1"/>
      <c r="AH236" s="3"/>
      <c r="AI236" s="3"/>
      <c r="AJ236" s="3"/>
      <c r="AK236" s="1"/>
      <c r="AL236" s="1"/>
      <c r="AN236" s="191">
        <v>27</v>
      </c>
      <c r="AO236" s="193"/>
      <c r="AP236" t="s">
        <v>81</v>
      </c>
      <c r="AQ236" s="191"/>
      <c r="AR236" s="192"/>
      <c r="AS236" s="192"/>
      <c r="AT236" s="192"/>
      <c r="AU236" s="192"/>
      <c r="AV236" s="192"/>
      <c r="AW236" s="193"/>
      <c r="AX236" s="194" t="s">
        <v>133</v>
      </c>
      <c r="AY236" s="195"/>
      <c r="AZ236" s="195"/>
      <c r="BA236" s="195"/>
      <c r="BB236" s="195"/>
      <c r="BC236" s="195"/>
      <c r="BD236" s="195"/>
      <c r="CD236" s="1"/>
      <c r="CE236" s="1"/>
      <c r="CF236" s="1"/>
      <c r="CG236" s="1"/>
      <c r="CH236" s="1"/>
      <c r="CI236" s="1"/>
      <c r="CJ236">
        <v>2</v>
      </c>
      <c r="CK236" s="86">
        <f>COUNTIF(BM235,$CL$42)</f>
        <v>0</v>
      </c>
      <c r="CL236" s="145" t="s">
        <v>120</v>
      </c>
      <c r="CM236" s="145"/>
      <c r="CN236" t="s">
        <v>125</v>
      </c>
    </row>
    <row r="237" spans="4:98" ht="16.5" customHeight="1" thickBot="1" x14ac:dyDescent="0.2">
      <c r="D237" s="1"/>
      <c r="E237" s="1"/>
      <c r="F237" s="1"/>
      <c r="H237" s="37" t="s">
        <v>43</v>
      </c>
      <c r="I237" s="202" t="s">
        <v>15</v>
      </c>
      <c r="J237" s="203"/>
      <c r="K237" s="204"/>
      <c r="L237" s="92" t="str">
        <f>MID($AN237,$BJ237,1)</f>
        <v/>
      </c>
      <c r="M237" s="93" t="str">
        <f>MID($AN237,$BK237,1)</f>
        <v/>
      </c>
      <c r="N237" s="93" t="str">
        <f>MID($AN237,$BL237,1)</f>
        <v/>
      </c>
      <c r="O237" s="93" t="str">
        <f>MID($AN237,$BM237,1)</f>
        <v/>
      </c>
      <c r="P237" s="93" t="str">
        <f>MID($AN237,$BN237,1)</f>
        <v/>
      </c>
      <c r="Q237" s="93" t="str">
        <f>MID($AN237,$BO237,1)</f>
        <v/>
      </c>
      <c r="R237" s="93" t="str">
        <f>MID($AN237,$BP237,1)</f>
        <v/>
      </c>
      <c r="S237" s="93" t="str">
        <f>MID($AN237,$BQ237,1)</f>
        <v/>
      </c>
      <c r="T237" s="93" t="str">
        <f>MID($AN237,$BR237,1)</f>
        <v/>
      </c>
      <c r="U237" s="93" t="str">
        <f>MID($AN237,$BS237,1)</f>
        <v/>
      </c>
      <c r="V237" s="93" t="str">
        <f>MID($AN237,$BT237,1)</f>
        <v/>
      </c>
      <c r="W237" s="93" t="str">
        <f>MID($AN237,$BU237,1)</f>
        <v/>
      </c>
      <c r="X237" s="93" t="str">
        <f>MID($AN237,$BV237,1)</f>
        <v/>
      </c>
      <c r="Y237" s="93" t="str">
        <f>MID($AN237,$BW237,1)</f>
        <v/>
      </c>
      <c r="Z237" s="93" t="str">
        <f>MID($AN237,$BX237,1)</f>
        <v/>
      </c>
      <c r="AA237" s="93" t="str">
        <f>MID($AN237,$BY237,1)</f>
        <v/>
      </c>
      <c r="AB237" s="93" t="str">
        <f>MID($AN237,$BZ237,1)</f>
        <v/>
      </c>
      <c r="AC237" s="93" t="str">
        <f>MID($AN237,$CA237,1)</f>
        <v/>
      </c>
      <c r="AD237" s="93" t="str">
        <f>MID($AN237,$CB237,1)</f>
        <v/>
      </c>
      <c r="AE237" s="100" t="str">
        <f>MID($AN237,$CC237,1)</f>
        <v/>
      </c>
      <c r="AF237" s="1"/>
      <c r="AG237" s="46" t="s">
        <v>18</v>
      </c>
      <c r="AH237" s="1"/>
      <c r="AL237" s="139" t="s">
        <v>142</v>
      </c>
      <c r="AM237" s="140"/>
      <c r="AN237" s="188"/>
      <c r="AO237" s="189"/>
      <c r="AP237" s="189"/>
      <c r="AQ237" s="189"/>
      <c r="AR237" s="189"/>
      <c r="AS237" s="189"/>
      <c r="AT237" s="189"/>
      <c r="AU237" s="189"/>
      <c r="AV237" s="189"/>
      <c r="AW237" s="189"/>
      <c r="AX237" s="189"/>
      <c r="AY237" s="189"/>
      <c r="AZ237" s="189"/>
      <c r="BA237" s="189"/>
      <c r="BB237" s="189"/>
      <c r="BC237" s="189"/>
      <c r="BD237" s="189"/>
      <c r="BE237" s="189"/>
      <c r="BF237" s="189"/>
      <c r="BG237" s="190"/>
      <c r="BH237" s="116"/>
      <c r="BI237" s="79">
        <f>LEN(AN237)</f>
        <v>0</v>
      </c>
      <c r="BJ237" s="79">
        <v>1</v>
      </c>
      <c r="BK237" s="79">
        <v>2</v>
      </c>
      <c r="BL237" s="79">
        <v>3</v>
      </c>
      <c r="BM237" s="79">
        <v>4</v>
      </c>
      <c r="BN237" s="79">
        <v>5</v>
      </c>
      <c r="BO237" s="79">
        <v>6</v>
      </c>
      <c r="BP237" s="79">
        <v>7</v>
      </c>
      <c r="BQ237" s="79">
        <v>8</v>
      </c>
      <c r="BR237" s="79">
        <v>9</v>
      </c>
      <c r="BS237" s="79">
        <v>10</v>
      </c>
      <c r="BT237" s="79">
        <v>11</v>
      </c>
      <c r="BU237" s="79">
        <v>12</v>
      </c>
      <c r="BV237" s="79">
        <v>13</v>
      </c>
      <c r="BW237" s="79">
        <v>14</v>
      </c>
      <c r="BX237" s="79">
        <v>15</v>
      </c>
      <c r="BY237" s="79">
        <v>16</v>
      </c>
      <c r="BZ237" s="79">
        <v>17</v>
      </c>
      <c r="CA237" s="79">
        <v>18</v>
      </c>
      <c r="CB237" s="79">
        <v>19</v>
      </c>
      <c r="CC237" s="79">
        <v>20</v>
      </c>
      <c r="CD237" s="1"/>
      <c r="CE237" s="1"/>
      <c r="CF237" s="1"/>
      <c r="CG237" s="1"/>
      <c r="CH237" s="1"/>
      <c r="CI237" s="1"/>
      <c r="CJ237" s="86">
        <v>3</v>
      </c>
      <c r="CK237" s="86">
        <f>COUNTIF(BM235,$CL$43)</f>
        <v>0</v>
      </c>
      <c r="CL237" s="145" t="s">
        <v>121</v>
      </c>
      <c r="CM237" s="145"/>
      <c r="CN237" t="s">
        <v>126</v>
      </c>
    </row>
    <row r="238" spans="4:98" ht="16.5" customHeight="1" thickBot="1" x14ac:dyDescent="0.2">
      <c r="D238" s="1"/>
      <c r="E238" s="1"/>
      <c r="F238" s="1"/>
      <c r="H238" s="38" t="s">
        <v>50</v>
      </c>
      <c r="I238" s="202" t="s">
        <v>24</v>
      </c>
      <c r="J238" s="203"/>
      <c r="K238" s="204"/>
      <c r="L238" s="87" t="str">
        <f>MID($AN238,$BJ238,1)</f>
        <v/>
      </c>
      <c r="M238" s="89" t="str">
        <f>MID($AN238,$BK238,1)</f>
        <v/>
      </c>
      <c r="N238" s="89" t="str">
        <f>MID($AN238,$BL238,1)</f>
        <v/>
      </c>
      <c r="O238" s="89" t="str">
        <f>MID($AN238,$BM238,1)</f>
        <v/>
      </c>
      <c r="P238" s="89" t="str">
        <f>MID($AN238,$BN238,1)</f>
        <v/>
      </c>
      <c r="Q238" s="89" t="str">
        <f>MID($AN238,$BO238,1)</f>
        <v/>
      </c>
      <c r="R238" s="89" t="str">
        <f>MID($AN238,$BP238,1)</f>
        <v/>
      </c>
      <c r="S238" s="89" t="str">
        <f>MID($AN238,$BQ238,1)</f>
        <v/>
      </c>
      <c r="T238" s="89" t="str">
        <f>MID($AN238,$BR238,1)</f>
        <v/>
      </c>
      <c r="U238" s="89" t="str">
        <f>MID($AN238,$BS238,1)</f>
        <v/>
      </c>
      <c r="V238" s="89" t="str">
        <f>MID($AN238,$BT238,1)</f>
        <v/>
      </c>
      <c r="W238" s="89" t="str">
        <f>MID($AN238,$BU238,1)</f>
        <v/>
      </c>
      <c r="X238" s="89" t="str">
        <f>MID($AN238,$BV238,1)</f>
        <v/>
      </c>
      <c r="Y238" s="89" t="str">
        <f>MID($AN238,$BW238,1)</f>
        <v/>
      </c>
      <c r="Z238" s="89" t="str">
        <f>MID($AN238,$BX238,1)</f>
        <v/>
      </c>
      <c r="AA238" s="89" t="str">
        <f>MID($AN238,$BY238,1)</f>
        <v/>
      </c>
      <c r="AB238" s="89" t="str">
        <f>MID($AN238,$BZ238,1)</f>
        <v/>
      </c>
      <c r="AC238" s="89" t="str">
        <f>MID($AN238,$CA238,1)</f>
        <v/>
      </c>
      <c r="AD238" s="89" t="str">
        <f>MID($AN238,$CB238,1)</f>
        <v/>
      </c>
      <c r="AE238" s="117" t="str">
        <f>MID($AN238,$CC238,1)</f>
        <v/>
      </c>
      <c r="AF238" s="1"/>
      <c r="AG238" s="44" t="s">
        <v>19</v>
      </c>
      <c r="AH238" s="1"/>
      <c r="AL238" s="139" t="s">
        <v>141</v>
      </c>
      <c r="AM238" s="140"/>
      <c r="AN238" s="188"/>
      <c r="AO238" s="189"/>
      <c r="AP238" s="189"/>
      <c r="AQ238" s="189"/>
      <c r="AR238" s="189"/>
      <c r="AS238" s="189"/>
      <c r="AT238" s="189"/>
      <c r="AU238" s="189"/>
      <c r="AV238" s="189"/>
      <c r="AW238" s="189"/>
      <c r="AX238" s="189"/>
      <c r="AY238" s="189"/>
      <c r="AZ238" s="189"/>
      <c r="BA238" s="189"/>
      <c r="BB238" s="189"/>
      <c r="BC238" s="189"/>
      <c r="BD238" s="189"/>
      <c r="BE238" s="189"/>
      <c r="BF238" s="189"/>
      <c r="BG238" s="190"/>
      <c r="BI238" s="79">
        <f>LEN(AN238)</f>
        <v>0</v>
      </c>
      <c r="BJ238" s="79">
        <v>1</v>
      </c>
      <c r="BK238" s="79">
        <v>2</v>
      </c>
      <c r="BL238" s="79">
        <v>3</v>
      </c>
      <c r="BM238" s="79">
        <v>4</v>
      </c>
      <c r="BN238" s="79">
        <v>5</v>
      </c>
      <c r="BO238" s="79">
        <v>6</v>
      </c>
      <c r="BP238" s="79">
        <v>7</v>
      </c>
      <c r="BQ238" s="79">
        <v>8</v>
      </c>
      <c r="BR238" s="79">
        <v>9</v>
      </c>
      <c r="BS238" s="79">
        <v>10</v>
      </c>
      <c r="BT238" s="79">
        <v>11</v>
      </c>
      <c r="BU238" s="79">
        <v>12</v>
      </c>
      <c r="BV238" s="79">
        <v>13</v>
      </c>
      <c r="BW238" s="79">
        <v>14</v>
      </c>
      <c r="BX238" s="79">
        <v>15</v>
      </c>
      <c r="BY238" s="79">
        <v>16</v>
      </c>
      <c r="BZ238" s="79">
        <v>17</v>
      </c>
      <c r="CA238" s="79">
        <v>18</v>
      </c>
      <c r="CB238" s="79">
        <v>19</v>
      </c>
      <c r="CC238" s="79">
        <v>20</v>
      </c>
      <c r="CD238" s="1"/>
      <c r="CE238" s="1"/>
      <c r="CF238" s="1"/>
      <c r="CG238" s="1"/>
      <c r="CH238" s="1"/>
      <c r="CI238" s="1"/>
      <c r="CJ238">
        <v>4</v>
      </c>
      <c r="CK238" s="86">
        <f>COUNTIF(BM235,$CL$44)</f>
        <v>0</v>
      </c>
      <c r="CL238" s="145" t="s">
        <v>122</v>
      </c>
      <c r="CM238" s="145"/>
      <c r="CN238" t="s">
        <v>127</v>
      </c>
    </row>
    <row r="239" spans="4:98" ht="16.5" customHeight="1" x14ac:dyDescent="0.1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CJ239" s="86">
        <v>5</v>
      </c>
      <c r="CK239" s="86">
        <f>COUNTIF(BM235,$CL$45)</f>
        <v>0</v>
      </c>
      <c r="CL239" s="145" t="s">
        <v>123</v>
      </c>
      <c r="CM239" s="145"/>
      <c r="CN239" t="s">
        <v>128</v>
      </c>
    </row>
    <row r="240" spans="4:98" ht="16.5" customHeight="1" x14ac:dyDescent="0.1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4:98" ht="16.5" customHeight="1" x14ac:dyDescent="0.1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4:98" ht="16.5" customHeight="1" x14ac:dyDescent="0.1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4:98" ht="16.5" customHeight="1" x14ac:dyDescent="0.1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4:98" ht="16.5" customHeight="1" thickBot="1" x14ac:dyDescent="0.2">
      <c r="D244" s="1"/>
      <c r="E244" s="1"/>
      <c r="F244" s="1"/>
      <c r="G244" s="8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53" t="s">
        <v>49</v>
      </c>
      <c r="AA244" s="1"/>
      <c r="AB244" s="1"/>
      <c r="AC244" s="1"/>
      <c r="AD244" s="1"/>
      <c r="AE244" s="1"/>
      <c r="AF244" s="1"/>
      <c r="AH244" s="1"/>
    </row>
    <row r="245" spans="4:98" ht="16.5" customHeight="1" thickBot="1" x14ac:dyDescent="0.2">
      <c r="D245" s="1"/>
      <c r="E245" s="14" t="s">
        <v>65</v>
      </c>
      <c r="F245" s="1"/>
      <c r="G245" s="179" t="s">
        <v>36</v>
      </c>
      <c r="H245" s="180"/>
      <c r="I245" s="180"/>
      <c r="J245" s="180"/>
      <c r="K245" s="181"/>
      <c r="L245" s="107" t="str">
        <f>IF(BP245="","",BP245)</f>
        <v/>
      </c>
      <c r="M245" s="132" t="s">
        <v>81</v>
      </c>
      <c r="N245" s="110" t="str">
        <f>BR245</f>
        <v/>
      </c>
      <c r="O245" s="109" t="str">
        <f>BS245</f>
        <v/>
      </c>
      <c r="P245" s="108" t="s">
        <v>11</v>
      </c>
      <c r="Q245" s="110" t="str">
        <f>BT245</f>
        <v/>
      </c>
      <c r="R245" s="109" t="str">
        <f>BU245</f>
        <v/>
      </c>
      <c r="S245" s="132" t="s">
        <v>12</v>
      </c>
      <c r="T245" s="110" t="str">
        <f>BV245</f>
        <v/>
      </c>
      <c r="U245" s="109" t="str">
        <f>BW245</f>
        <v/>
      </c>
      <c r="V245" s="1" t="s">
        <v>13</v>
      </c>
      <c r="W245" s="1"/>
      <c r="X245" s="1"/>
      <c r="Y245" s="1"/>
      <c r="Z245" s="14" t="s">
        <v>0</v>
      </c>
      <c r="AA245" s="1"/>
      <c r="AB245" s="10" t="s">
        <v>47</v>
      </c>
      <c r="AC245" s="1"/>
      <c r="AD245" s="1"/>
      <c r="AE245" s="1"/>
      <c r="AF245" s="1"/>
      <c r="AG245" s="1"/>
      <c r="AH245" s="29"/>
      <c r="AI245" s="3"/>
      <c r="AJ245" s="3"/>
      <c r="AK245" s="3"/>
      <c r="AL245" s="162" t="s">
        <v>130</v>
      </c>
      <c r="AM245" s="163"/>
      <c r="AN245" s="182"/>
      <c r="AO245" s="183"/>
      <c r="AP245" s="183"/>
      <c r="AQ245" s="183"/>
      <c r="AR245" s="184"/>
      <c r="AS245" s="124" t="s">
        <v>118</v>
      </c>
      <c r="AT245" s="167" t="s">
        <v>129</v>
      </c>
      <c r="AU245" s="168"/>
      <c r="AV245" s="185"/>
      <c r="AW245" s="186"/>
      <c r="AX245" s="186"/>
      <c r="AY245" s="186"/>
      <c r="AZ245" s="186"/>
      <c r="BA245" s="187"/>
      <c r="BG245" s="172" t="str">
        <f>IF(AV245="",IF(AN245="","",DATESTRING(AN245)),DATESTRING(AV245))</f>
        <v/>
      </c>
      <c r="BH245" s="172"/>
      <c r="BI245" s="172"/>
      <c r="BJ245" s="172"/>
      <c r="BK245" s="172"/>
      <c r="BL245" s="172"/>
      <c r="BM245" s="145" t="str">
        <f>MID(BG245,1,2)</f>
        <v/>
      </c>
      <c r="BN245" s="145"/>
      <c r="BP245" s="86" t="str">
        <f>IF(BG245="","",VLOOKUP(1,CK245:CN249,4,FALSE))</f>
        <v/>
      </c>
      <c r="BQ245" s="86"/>
      <c r="BR245" s="86" t="str">
        <f>MID(BG245,3,1)</f>
        <v/>
      </c>
      <c r="BS245" s="86" t="str">
        <f>MID(BG245,4,1)</f>
        <v/>
      </c>
      <c r="BT245" s="86" t="str">
        <f>MID(BG245,6,1)</f>
        <v/>
      </c>
      <c r="BU245" s="86" t="str">
        <f>MID(BG245,7,1)</f>
        <v/>
      </c>
      <c r="BV245" s="86" t="str">
        <f>MID(BG245,9,1)</f>
        <v/>
      </c>
      <c r="BW245" s="86" t="str">
        <f>MID(BG245,10,1)</f>
        <v/>
      </c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86">
        <v>1</v>
      </c>
      <c r="CK245" s="86">
        <f>COUNTIF(BM245,$CL$41)</f>
        <v>0</v>
      </c>
      <c r="CL245" s="145" t="s">
        <v>119</v>
      </c>
      <c r="CM245" s="145"/>
      <c r="CN245" s="86" t="s">
        <v>124</v>
      </c>
    </row>
    <row r="246" spans="4:98" ht="16.5" customHeight="1" thickBot="1" x14ac:dyDescent="0.2">
      <c r="D246" s="1"/>
      <c r="E246" s="28"/>
      <c r="F246" s="1"/>
      <c r="G246" s="37" t="s">
        <v>42</v>
      </c>
      <c r="H246" s="179" t="s">
        <v>22</v>
      </c>
      <c r="I246" s="180"/>
      <c r="J246" s="180"/>
      <c r="K246" s="181"/>
      <c r="L246" s="113" t="str">
        <f>MID(AN246,1,1)</f>
        <v>2</v>
      </c>
      <c r="M246" s="118" t="str">
        <f>MID(AN246,2,1)</f>
        <v>7</v>
      </c>
      <c r="N246" s="125" t="s">
        <v>81</v>
      </c>
      <c r="O246" s="113" t="str">
        <f>MID(AQ246,1,1)</f>
        <v/>
      </c>
      <c r="P246" s="114" t="str">
        <f>MID(AQ246,2,1)</f>
        <v/>
      </c>
      <c r="Q246" s="115" t="str">
        <f>MID(AQ246,3,1)</f>
        <v/>
      </c>
      <c r="R246" s="114" t="str">
        <f>MID(AQ246,4,1)</f>
        <v/>
      </c>
      <c r="S246" s="114" t="str">
        <f>MID(AQ246,5,1)</f>
        <v/>
      </c>
      <c r="T246" s="118" t="str">
        <f>MID(AQ246,6,1)</f>
        <v/>
      </c>
      <c r="U246" s="43" t="s">
        <v>81</v>
      </c>
      <c r="V246" s="18"/>
      <c r="W246" s="125"/>
      <c r="X246" s="35"/>
      <c r="Y246" s="35"/>
      <c r="Z246" s="35"/>
      <c r="AA246" s="35"/>
      <c r="AB246" s="52" t="s">
        <v>48</v>
      </c>
      <c r="AC246" s="29"/>
      <c r="AD246" s="129"/>
      <c r="AE246" s="127"/>
      <c r="AF246" s="3"/>
      <c r="AG246" s="1"/>
      <c r="AH246" s="3"/>
      <c r="AI246" s="3"/>
      <c r="AJ246" s="3"/>
      <c r="AK246" s="1"/>
      <c r="AL246" s="1"/>
      <c r="AN246" s="191">
        <v>27</v>
      </c>
      <c r="AO246" s="193"/>
      <c r="AP246" t="s">
        <v>81</v>
      </c>
      <c r="AQ246" s="191"/>
      <c r="AR246" s="192"/>
      <c r="AS246" s="192"/>
      <c r="AT246" s="192"/>
      <c r="AU246" s="192"/>
      <c r="AV246" s="192"/>
      <c r="AW246" s="193"/>
      <c r="AX246" s="194" t="s">
        <v>133</v>
      </c>
      <c r="AY246" s="195"/>
      <c r="AZ246" s="195"/>
      <c r="BA246" s="195"/>
      <c r="BB246" s="195"/>
      <c r="BC246" s="195"/>
      <c r="BD246" s="195"/>
      <c r="CD246" s="1"/>
      <c r="CE246" s="1"/>
      <c r="CF246" s="1"/>
      <c r="CG246" s="1"/>
      <c r="CH246" s="1"/>
      <c r="CI246" s="1"/>
      <c r="CJ246">
        <v>2</v>
      </c>
      <c r="CK246" s="86">
        <f>COUNTIF(BM245,$CL$42)</f>
        <v>0</v>
      </c>
      <c r="CL246" s="145" t="s">
        <v>120</v>
      </c>
      <c r="CM246" s="145"/>
      <c r="CN246" t="s">
        <v>125</v>
      </c>
      <c r="CP246" s="86"/>
      <c r="CQ246" s="86">
        <f>COUNTIF(BM249,CR246)</f>
        <v>0</v>
      </c>
      <c r="CR246" s="145" t="s">
        <v>119</v>
      </c>
      <c r="CS246" s="145"/>
      <c r="CT246" s="86" t="s">
        <v>124</v>
      </c>
    </row>
    <row r="247" spans="4:98" ht="16.5" customHeight="1" thickBot="1" x14ac:dyDescent="0.2">
      <c r="D247" s="1"/>
      <c r="E247" s="1"/>
      <c r="F247" s="1"/>
      <c r="G247" s="37" t="s">
        <v>43</v>
      </c>
      <c r="H247" s="179" t="s">
        <v>15</v>
      </c>
      <c r="I247" s="180"/>
      <c r="J247" s="180"/>
      <c r="K247" s="181"/>
      <c r="L247" s="92" t="str">
        <f>MID($AN247,$BJ247,1)</f>
        <v/>
      </c>
      <c r="M247" s="93" t="str">
        <f>MID($AN247,$BK247,1)</f>
        <v/>
      </c>
      <c r="N247" s="93" t="str">
        <f>MID($AN247,$BL247,1)</f>
        <v/>
      </c>
      <c r="O247" s="93" t="str">
        <f>MID($AN247,$BM247,1)</f>
        <v/>
      </c>
      <c r="P247" s="93" t="str">
        <f>MID($AN247,$BN247,1)</f>
        <v/>
      </c>
      <c r="Q247" s="93" t="str">
        <f>MID($AN247,$BO247,1)</f>
        <v/>
      </c>
      <c r="R247" s="93" t="str">
        <f>MID($AN247,$BP247,1)</f>
        <v/>
      </c>
      <c r="S247" s="93" t="str">
        <f>MID($AN247,$BQ247,1)</f>
        <v/>
      </c>
      <c r="T247" s="93" t="str">
        <f>MID($AN247,$BR247,1)</f>
        <v/>
      </c>
      <c r="U247" s="93" t="str">
        <f>MID($AN247,$BS247,1)</f>
        <v/>
      </c>
      <c r="V247" s="93" t="str">
        <f>MID($AN247,$BT247,1)</f>
        <v/>
      </c>
      <c r="W247" s="93" t="str">
        <f>MID($AN247,$BU247,1)</f>
        <v/>
      </c>
      <c r="X247" s="93" t="str">
        <f>MID($AN247,$BV247,1)</f>
        <v/>
      </c>
      <c r="Y247" s="93" t="str">
        <f>MID($AN247,$BW247,1)</f>
        <v/>
      </c>
      <c r="Z247" s="93" t="str">
        <f>MID($AN247,$BX247,1)</f>
        <v/>
      </c>
      <c r="AA247" s="93" t="str">
        <f>MID($AN247,$BY247,1)</f>
        <v/>
      </c>
      <c r="AB247" s="93" t="str">
        <f>MID($AN247,$BZ247,1)</f>
        <v/>
      </c>
      <c r="AC247" s="93" t="str">
        <f>MID($AN247,$CA247,1)</f>
        <v/>
      </c>
      <c r="AD247" s="93" t="str">
        <f>MID($AN247,$CB247,1)</f>
        <v/>
      </c>
      <c r="AE247" s="100" t="str">
        <f>MID($AN247,$CC247,1)</f>
        <v/>
      </c>
      <c r="AF247" s="3"/>
      <c r="AH247" s="1"/>
      <c r="AI247" s="1"/>
      <c r="AJ247" s="1"/>
      <c r="AK247" s="1"/>
      <c r="AL247" s="139" t="s">
        <v>142</v>
      </c>
      <c r="AM247" s="140"/>
      <c r="AN247" s="188"/>
      <c r="AO247" s="189"/>
      <c r="AP247" s="189"/>
      <c r="AQ247" s="189"/>
      <c r="AR247" s="189"/>
      <c r="AS247" s="189"/>
      <c r="AT247" s="189"/>
      <c r="AU247" s="189"/>
      <c r="AV247" s="189"/>
      <c r="AW247" s="189"/>
      <c r="AX247" s="189"/>
      <c r="AY247" s="189"/>
      <c r="AZ247" s="189"/>
      <c r="BA247" s="189"/>
      <c r="BB247" s="189"/>
      <c r="BC247" s="189"/>
      <c r="BD247" s="189"/>
      <c r="BE247" s="189"/>
      <c r="BF247" s="189"/>
      <c r="BG247" s="190"/>
      <c r="BH247" s="116"/>
      <c r="BI247" s="79">
        <f>LEN(AN247)</f>
        <v>0</v>
      </c>
      <c r="BJ247" s="79">
        <v>1</v>
      </c>
      <c r="BK247" s="79">
        <v>2</v>
      </c>
      <c r="BL247" s="79">
        <v>3</v>
      </c>
      <c r="BM247" s="79">
        <v>4</v>
      </c>
      <c r="BN247" s="79">
        <v>5</v>
      </c>
      <c r="BO247" s="79">
        <v>6</v>
      </c>
      <c r="BP247" s="79">
        <v>7</v>
      </c>
      <c r="BQ247" s="79">
        <v>8</v>
      </c>
      <c r="BR247" s="79">
        <v>9</v>
      </c>
      <c r="BS247" s="79">
        <v>10</v>
      </c>
      <c r="BT247" s="79">
        <v>11</v>
      </c>
      <c r="BU247" s="79">
        <v>12</v>
      </c>
      <c r="BV247" s="79">
        <v>13</v>
      </c>
      <c r="BW247" s="79">
        <v>14</v>
      </c>
      <c r="BX247" s="79">
        <v>15</v>
      </c>
      <c r="BY247" s="79">
        <v>16</v>
      </c>
      <c r="BZ247" s="79">
        <v>17</v>
      </c>
      <c r="CA247" s="79">
        <v>18</v>
      </c>
      <c r="CB247" s="79">
        <v>19</v>
      </c>
      <c r="CC247" s="79">
        <v>20</v>
      </c>
      <c r="CD247" s="1"/>
      <c r="CE247" s="1"/>
      <c r="CF247" s="1"/>
      <c r="CG247" s="1"/>
      <c r="CH247" s="1"/>
      <c r="CI247" s="1"/>
      <c r="CJ247" s="86">
        <v>3</v>
      </c>
      <c r="CK247" s="86">
        <f>COUNTIF(BM245,$CL$43)</f>
        <v>0</v>
      </c>
      <c r="CL247" s="145" t="s">
        <v>121</v>
      </c>
      <c r="CM247" s="145"/>
      <c r="CN247" t="s">
        <v>126</v>
      </c>
      <c r="CQ247" s="86">
        <f>COUNTIF(BM249,CR247)</f>
        <v>0</v>
      </c>
      <c r="CR247" s="145" t="s">
        <v>120</v>
      </c>
      <c r="CS247" s="145"/>
      <c r="CT247" t="s">
        <v>125</v>
      </c>
    </row>
    <row r="248" spans="4:98" ht="16.5" customHeight="1" thickBot="1" x14ac:dyDescent="0.2">
      <c r="D248" s="1"/>
      <c r="E248" s="1"/>
      <c r="F248" s="1"/>
      <c r="G248" s="37" t="s">
        <v>44</v>
      </c>
      <c r="H248" s="179" t="s">
        <v>24</v>
      </c>
      <c r="I248" s="180"/>
      <c r="J248" s="180"/>
      <c r="K248" s="181"/>
      <c r="L248" s="87" t="str">
        <f>MID($AN248,$BJ248,1)</f>
        <v/>
      </c>
      <c r="M248" s="89" t="str">
        <f>MID($AN248,$BK248,1)</f>
        <v/>
      </c>
      <c r="N248" s="89" t="str">
        <f>MID($AN248,$BL248,1)</f>
        <v/>
      </c>
      <c r="O248" s="89" t="str">
        <f>MID($AN248,$BM248,1)</f>
        <v/>
      </c>
      <c r="P248" s="89" t="str">
        <f>MID($AN248,$BN248,1)</f>
        <v/>
      </c>
      <c r="Q248" s="89" t="str">
        <f>MID($AN248,$BO248,1)</f>
        <v/>
      </c>
      <c r="R248" s="89" t="str">
        <f>MID($AN248,$BP248,1)</f>
        <v/>
      </c>
      <c r="S248" s="89" t="str">
        <f>MID($AN248,$BQ248,1)</f>
        <v/>
      </c>
      <c r="T248" s="89" t="str">
        <f>MID($AN248,$BR248,1)</f>
        <v/>
      </c>
      <c r="U248" s="89" t="str">
        <f>MID($AN248,$BS248,1)</f>
        <v/>
      </c>
      <c r="V248" s="89" t="str">
        <f>MID($AN248,$BT248,1)</f>
        <v/>
      </c>
      <c r="W248" s="89" t="str">
        <f>MID($AN248,$BU248,1)</f>
        <v/>
      </c>
      <c r="X248" s="89" t="str">
        <f>MID($AN248,$BV248,1)</f>
        <v/>
      </c>
      <c r="Y248" s="89" t="str">
        <f>MID($AN248,$BW248,1)</f>
        <v/>
      </c>
      <c r="Z248" s="89" t="str">
        <f>MID($AN248,$BX248,1)</f>
        <v/>
      </c>
      <c r="AA248" s="89" t="str">
        <f>MID($AN248,$BY248,1)</f>
        <v/>
      </c>
      <c r="AB248" s="89" t="str">
        <f>MID($AN248,$BZ248,1)</f>
        <v/>
      </c>
      <c r="AC248" s="89" t="str">
        <f>MID($AN248,$CA248,1)</f>
        <v/>
      </c>
      <c r="AD248" s="89" t="str">
        <f>MID($AN248,$CB248,1)</f>
        <v/>
      </c>
      <c r="AE248" s="117" t="str">
        <f>MID($AN248,$CC248,1)</f>
        <v/>
      </c>
      <c r="AF248" s="1"/>
      <c r="AH248" s="1"/>
      <c r="AI248" s="1"/>
      <c r="AJ248" s="1"/>
      <c r="AK248" s="1"/>
      <c r="AL248" s="139" t="s">
        <v>141</v>
      </c>
      <c r="AM248" s="140"/>
      <c r="AN248" s="188"/>
      <c r="AO248" s="189"/>
      <c r="AP248" s="189"/>
      <c r="AQ248" s="189"/>
      <c r="AR248" s="189"/>
      <c r="AS248" s="189"/>
      <c r="AT248" s="189"/>
      <c r="AU248" s="189"/>
      <c r="AV248" s="189"/>
      <c r="AW248" s="189"/>
      <c r="AX248" s="189"/>
      <c r="AY248" s="189"/>
      <c r="AZ248" s="189"/>
      <c r="BA248" s="189"/>
      <c r="BB248" s="189"/>
      <c r="BC248" s="189"/>
      <c r="BD248" s="189"/>
      <c r="BE248" s="189"/>
      <c r="BF248" s="189"/>
      <c r="BG248" s="190"/>
      <c r="BI248" s="79">
        <f>LEN(AN248)</f>
        <v>0</v>
      </c>
      <c r="BJ248" s="79">
        <v>1</v>
      </c>
      <c r="BK248" s="79">
        <v>2</v>
      </c>
      <c r="BL248" s="79">
        <v>3</v>
      </c>
      <c r="BM248" s="79">
        <v>4</v>
      </c>
      <c r="BN248" s="79">
        <v>5</v>
      </c>
      <c r="BO248" s="79">
        <v>6</v>
      </c>
      <c r="BP248" s="79">
        <v>7</v>
      </c>
      <c r="BQ248" s="79">
        <v>8</v>
      </c>
      <c r="BR248" s="79">
        <v>9</v>
      </c>
      <c r="BS248" s="79">
        <v>10</v>
      </c>
      <c r="BT248" s="79">
        <v>11</v>
      </c>
      <c r="BU248" s="79">
        <v>12</v>
      </c>
      <c r="BV248" s="79">
        <v>13</v>
      </c>
      <c r="BW248" s="79">
        <v>14</v>
      </c>
      <c r="BX248" s="79">
        <v>15</v>
      </c>
      <c r="BY248" s="79">
        <v>16</v>
      </c>
      <c r="BZ248" s="79">
        <v>17</v>
      </c>
      <c r="CA248" s="79">
        <v>18</v>
      </c>
      <c r="CB248" s="79">
        <v>19</v>
      </c>
      <c r="CC248" s="79">
        <v>20</v>
      </c>
      <c r="CD248" s="1"/>
      <c r="CE248" s="1"/>
      <c r="CF248" s="1"/>
      <c r="CG248" s="1"/>
      <c r="CH248" s="1"/>
      <c r="CI248" s="1"/>
      <c r="CJ248">
        <v>4</v>
      </c>
      <c r="CK248" s="86">
        <f>COUNTIF(BM245,$CL$44)</f>
        <v>0</v>
      </c>
      <c r="CL248" s="145" t="s">
        <v>122</v>
      </c>
      <c r="CM248" s="145"/>
      <c r="CN248" t="s">
        <v>127</v>
      </c>
      <c r="CP248" s="86"/>
      <c r="CQ248" s="86">
        <f>COUNTIF(BM249,CR248)</f>
        <v>0</v>
      </c>
      <c r="CR248" s="145" t="s">
        <v>121</v>
      </c>
      <c r="CS248" s="145"/>
      <c r="CT248" t="s">
        <v>126</v>
      </c>
    </row>
    <row r="249" spans="4:98" ht="16.5" customHeight="1" thickBot="1" x14ac:dyDescent="0.2">
      <c r="D249" s="1"/>
      <c r="E249" s="1"/>
      <c r="F249" s="1"/>
      <c r="G249" s="48"/>
      <c r="H249" s="179" t="s">
        <v>25</v>
      </c>
      <c r="I249" s="180"/>
      <c r="J249" s="180"/>
      <c r="K249" s="181"/>
      <c r="L249" s="107" t="str">
        <f>IF(BP249="","",BP249)</f>
        <v/>
      </c>
      <c r="M249" s="132" t="s">
        <v>81</v>
      </c>
      <c r="N249" s="110" t="str">
        <f>BR249</f>
        <v/>
      </c>
      <c r="O249" s="109" t="str">
        <f>BS249</f>
        <v/>
      </c>
      <c r="P249" s="108" t="s">
        <v>11</v>
      </c>
      <c r="Q249" s="110" t="str">
        <f>BT249</f>
        <v/>
      </c>
      <c r="R249" s="109" t="str">
        <f>BU249</f>
        <v/>
      </c>
      <c r="S249" s="132" t="s">
        <v>12</v>
      </c>
      <c r="T249" s="110" t="str">
        <f>BV249</f>
        <v/>
      </c>
      <c r="U249" s="109" t="str">
        <f>BW249</f>
        <v/>
      </c>
      <c r="V249" s="1" t="s">
        <v>13</v>
      </c>
      <c r="W249" s="1"/>
      <c r="X249" s="1"/>
      <c r="Y249" s="1"/>
      <c r="Z249" s="1"/>
      <c r="AA249" s="1"/>
      <c r="AB249" s="1"/>
      <c r="AC249" s="1"/>
      <c r="AD249" s="1"/>
      <c r="AE249" s="1"/>
      <c r="AF249" s="3"/>
      <c r="AH249" s="1"/>
      <c r="AI249" s="1"/>
      <c r="AJ249" s="1"/>
      <c r="AK249" s="1"/>
      <c r="AL249" s="162" t="s">
        <v>130</v>
      </c>
      <c r="AM249" s="163"/>
      <c r="AN249" s="196"/>
      <c r="AO249" s="197"/>
      <c r="AP249" s="197"/>
      <c r="AQ249" s="197"/>
      <c r="AR249" s="198"/>
      <c r="AS249" s="112" t="s">
        <v>118</v>
      </c>
      <c r="AT249" s="167" t="s">
        <v>129</v>
      </c>
      <c r="AU249" s="168"/>
      <c r="AV249" s="199"/>
      <c r="AW249" s="200"/>
      <c r="AX249" s="200"/>
      <c r="AY249" s="200"/>
      <c r="AZ249" s="200"/>
      <c r="BA249" s="201"/>
      <c r="BG249" s="172" t="str">
        <f>IF(AV249="",IF(AN249="","",DATESTRING(AN249)),DATESTRING(AV249))</f>
        <v/>
      </c>
      <c r="BH249" s="172"/>
      <c r="BI249" s="172"/>
      <c r="BJ249" s="172"/>
      <c r="BK249" s="172"/>
      <c r="BL249" s="172"/>
      <c r="BM249" s="145" t="str">
        <f>MID(BG249,1,2)</f>
        <v/>
      </c>
      <c r="BN249" s="145"/>
      <c r="BP249" s="86" t="str">
        <f>IF(BG249="","",VLOOKUP(1,CQ246:CT250,4,FALSE))</f>
        <v/>
      </c>
      <c r="BQ249" s="86"/>
      <c r="BR249" s="86" t="str">
        <f>MID(BG249,3,1)</f>
        <v/>
      </c>
      <c r="BS249" s="86" t="str">
        <f>MID(BG249,4,1)</f>
        <v/>
      </c>
      <c r="BT249" s="86" t="str">
        <f>MID(BG249,6,1)</f>
        <v/>
      </c>
      <c r="BU249" s="86" t="str">
        <f>MID(BG249,7,1)</f>
        <v/>
      </c>
      <c r="BV249" s="86" t="str">
        <f>MID(BG249,9,1)</f>
        <v/>
      </c>
      <c r="BW249" s="86" t="str">
        <f>MID(BG249,10,1)</f>
        <v/>
      </c>
      <c r="CD249" s="1"/>
      <c r="CE249" s="1"/>
      <c r="CF249" s="1"/>
      <c r="CG249" s="1"/>
      <c r="CH249" s="1"/>
      <c r="CI249" s="1"/>
      <c r="CJ249" s="86">
        <v>5</v>
      </c>
      <c r="CK249" s="86">
        <f>COUNTIF(BM245,$CL$45)</f>
        <v>0</v>
      </c>
      <c r="CL249" s="145" t="s">
        <v>123</v>
      </c>
      <c r="CM249" s="145"/>
      <c r="CN249" t="s">
        <v>128</v>
      </c>
      <c r="CQ249" s="86">
        <f>COUNTIF(BM249,CR249)</f>
        <v>0</v>
      </c>
      <c r="CR249" s="145" t="s">
        <v>122</v>
      </c>
      <c r="CS249" s="145"/>
      <c r="CT249" t="s">
        <v>127</v>
      </c>
    </row>
    <row r="250" spans="4:98" ht="16.5" customHeight="1" thickBot="1" x14ac:dyDescent="0.2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"/>
      <c r="Q250" s="1"/>
      <c r="R250" s="1"/>
      <c r="S250" s="3"/>
      <c r="T250" s="1"/>
      <c r="U250" s="1"/>
      <c r="V250" s="3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P250" s="86"/>
      <c r="CQ250" s="86">
        <f>COUNTIF(BM249,CR250)</f>
        <v>0</v>
      </c>
      <c r="CR250" s="145" t="s">
        <v>123</v>
      </c>
      <c r="CS250" s="145"/>
      <c r="CT250" t="s">
        <v>128</v>
      </c>
    </row>
    <row r="251" spans="4:98" ht="16.5" customHeight="1" thickBot="1" x14ac:dyDescent="0.2">
      <c r="D251" s="1"/>
      <c r="E251" s="1"/>
      <c r="F251" s="1"/>
      <c r="H251" s="179" t="s">
        <v>36</v>
      </c>
      <c r="I251" s="180"/>
      <c r="J251" s="180"/>
      <c r="K251" s="181"/>
      <c r="L251" s="107" t="str">
        <f>IF(BP251="","",BP251)</f>
        <v/>
      </c>
      <c r="M251" s="132" t="s">
        <v>81</v>
      </c>
      <c r="N251" s="110" t="str">
        <f>BR251</f>
        <v/>
      </c>
      <c r="O251" s="109" t="str">
        <f>BS251</f>
        <v/>
      </c>
      <c r="P251" s="108" t="s">
        <v>11</v>
      </c>
      <c r="Q251" s="110" t="str">
        <f>BT251</f>
        <v/>
      </c>
      <c r="R251" s="109" t="str">
        <f>BU251</f>
        <v/>
      </c>
      <c r="S251" s="132" t="s">
        <v>12</v>
      </c>
      <c r="T251" s="110" t="str">
        <f>BV251</f>
        <v/>
      </c>
      <c r="U251" s="109" t="str">
        <f>BW251</f>
        <v/>
      </c>
      <c r="V251" s="1" t="s">
        <v>13</v>
      </c>
      <c r="W251" s="1"/>
      <c r="X251" s="1"/>
      <c r="Y251" s="1"/>
      <c r="Z251" s="105"/>
      <c r="AA251" s="1"/>
      <c r="AB251" s="10"/>
      <c r="AC251" s="1"/>
      <c r="AD251" s="1"/>
      <c r="AE251" s="1"/>
      <c r="AF251" s="1"/>
      <c r="AH251" s="1"/>
      <c r="AL251" s="162" t="s">
        <v>130</v>
      </c>
      <c r="AM251" s="163"/>
      <c r="AN251" s="182"/>
      <c r="AO251" s="183"/>
      <c r="AP251" s="183"/>
      <c r="AQ251" s="183"/>
      <c r="AR251" s="184"/>
      <c r="AS251" s="112" t="s">
        <v>118</v>
      </c>
      <c r="AT251" s="167" t="s">
        <v>129</v>
      </c>
      <c r="AU251" s="168"/>
      <c r="AV251" s="185"/>
      <c r="AW251" s="186"/>
      <c r="AX251" s="186"/>
      <c r="AY251" s="186"/>
      <c r="AZ251" s="186"/>
      <c r="BA251" s="187"/>
      <c r="BG251" s="172" t="str">
        <f>IF(AV251="",IF(AN251="","",DATESTRING(AN251)),DATESTRING(AV251))</f>
        <v/>
      </c>
      <c r="BH251" s="172"/>
      <c r="BI251" s="172"/>
      <c r="BJ251" s="172"/>
      <c r="BK251" s="172"/>
      <c r="BL251" s="172"/>
      <c r="BM251" s="145" t="str">
        <f>MID(BG251,1,2)</f>
        <v/>
      </c>
      <c r="BN251" s="145"/>
      <c r="BP251" s="86" t="str">
        <f>IF(BG251="","",VLOOKUP(1,CK251:CN255,4,FALSE))</f>
        <v/>
      </c>
      <c r="BQ251" s="86"/>
      <c r="BR251" s="86" t="str">
        <f>MID(BG251,3,1)</f>
        <v/>
      </c>
      <c r="BS251" s="86" t="str">
        <f>MID(BG251,4,1)</f>
        <v/>
      </c>
      <c r="BT251" s="86" t="str">
        <f>MID(BG251,6,1)</f>
        <v/>
      </c>
      <c r="BU251" s="86" t="str">
        <f>MID(BG251,7,1)</f>
        <v/>
      </c>
      <c r="BV251" s="86" t="str">
        <f>MID(BG251,9,1)</f>
        <v/>
      </c>
      <c r="BW251" s="86" t="str">
        <f>MID(BG251,10,1)</f>
        <v/>
      </c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86">
        <v>1</v>
      </c>
      <c r="CK251" s="86">
        <f>COUNTIF(BM251,$CL$41)</f>
        <v>0</v>
      </c>
      <c r="CL251" s="145" t="s">
        <v>119</v>
      </c>
      <c r="CM251" s="145"/>
      <c r="CN251" s="86" t="s">
        <v>124</v>
      </c>
    </row>
    <row r="252" spans="4:98" ht="16.5" customHeight="1" thickBot="1" x14ac:dyDescent="0.2">
      <c r="D252" s="1"/>
      <c r="E252" s="1"/>
      <c r="F252" s="1"/>
      <c r="H252" s="36" t="s">
        <v>42</v>
      </c>
      <c r="I252" s="202" t="s">
        <v>22</v>
      </c>
      <c r="J252" s="203"/>
      <c r="K252" s="204"/>
      <c r="L252" s="113" t="str">
        <f>MID(AN252,1,1)</f>
        <v>2</v>
      </c>
      <c r="M252" s="118" t="str">
        <f>MID(AN252,2,1)</f>
        <v>7</v>
      </c>
      <c r="N252" s="125" t="s">
        <v>81</v>
      </c>
      <c r="O252" s="113" t="str">
        <f>MID(AQ252,1,1)</f>
        <v/>
      </c>
      <c r="P252" s="114" t="str">
        <f>MID(AQ252,2,1)</f>
        <v/>
      </c>
      <c r="Q252" s="115" t="str">
        <f>MID(AQ252,3,1)</f>
        <v/>
      </c>
      <c r="R252" s="114" t="str">
        <f>MID(AQ252,4,1)</f>
        <v/>
      </c>
      <c r="S252" s="114" t="str">
        <f>MID(AQ252,5,1)</f>
        <v/>
      </c>
      <c r="T252" s="118" t="str">
        <f>MID(AQ252,6,1)</f>
        <v/>
      </c>
      <c r="U252" s="43" t="s">
        <v>81</v>
      </c>
      <c r="V252" s="18"/>
      <c r="W252" s="125"/>
      <c r="X252" s="35"/>
      <c r="Y252" s="35"/>
      <c r="Z252" s="35"/>
      <c r="AA252" s="35"/>
      <c r="AB252" s="35"/>
      <c r="AC252" s="35"/>
      <c r="AD252" s="127"/>
      <c r="AE252" s="127"/>
      <c r="AF252" s="3"/>
      <c r="AG252" s="1"/>
      <c r="AH252" s="3"/>
      <c r="AI252" s="3"/>
      <c r="AJ252" s="3"/>
      <c r="AK252" s="1"/>
      <c r="AL252" s="1"/>
      <c r="AN252" s="191">
        <v>27</v>
      </c>
      <c r="AO252" s="193"/>
      <c r="AP252" t="s">
        <v>81</v>
      </c>
      <c r="AQ252" s="191"/>
      <c r="AR252" s="192"/>
      <c r="AS252" s="192"/>
      <c r="AT252" s="192"/>
      <c r="AU252" s="192"/>
      <c r="AV252" s="192"/>
      <c r="AW252" s="193"/>
      <c r="AX252" s="194" t="s">
        <v>133</v>
      </c>
      <c r="AY252" s="195"/>
      <c r="AZ252" s="195"/>
      <c r="BA252" s="195"/>
      <c r="BB252" s="195"/>
      <c r="BC252" s="195"/>
      <c r="BD252" s="195"/>
      <c r="CD252" s="1"/>
      <c r="CE252" s="1"/>
      <c r="CF252" s="1"/>
      <c r="CG252" s="1"/>
      <c r="CH252" s="1"/>
      <c r="CI252" s="1"/>
      <c r="CJ252">
        <v>2</v>
      </c>
      <c r="CK252" s="86">
        <f>COUNTIF(BM251,$CL$42)</f>
        <v>0</v>
      </c>
      <c r="CL252" s="145" t="s">
        <v>120</v>
      </c>
      <c r="CM252" s="145"/>
      <c r="CN252" t="s">
        <v>125</v>
      </c>
    </row>
    <row r="253" spans="4:98" ht="16.5" customHeight="1" thickBot="1" x14ac:dyDescent="0.2">
      <c r="D253" s="1"/>
      <c r="E253" s="1"/>
      <c r="F253" s="1"/>
      <c r="H253" s="37" t="s">
        <v>43</v>
      </c>
      <c r="I253" s="202" t="s">
        <v>15</v>
      </c>
      <c r="J253" s="203"/>
      <c r="K253" s="204"/>
      <c r="L253" s="92" t="str">
        <f>MID($AN253,$BJ253,1)</f>
        <v/>
      </c>
      <c r="M253" s="93" t="str">
        <f>MID($AN253,$BK253,1)</f>
        <v/>
      </c>
      <c r="N253" s="93" t="str">
        <f>MID($AN253,$BL253,1)</f>
        <v/>
      </c>
      <c r="O253" s="93" t="str">
        <f>MID($AN253,$BM253,1)</f>
        <v/>
      </c>
      <c r="P253" s="93" t="str">
        <f>MID($AN253,$BN253,1)</f>
        <v/>
      </c>
      <c r="Q253" s="93" t="str">
        <f>MID($AN253,$BO253,1)</f>
        <v/>
      </c>
      <c r="R253" s="93" t="str">
        <f>MID($AN253,$BP253,1)</f>
        <v/>
      </c>
      <c r="S253" s="93" t="str">
        <f>MID($AN253,$BQ253,1)</f>
        <v/>
      </c>
      <c r="T253" s="93" t="str">
        <f>MID($AN253,$BR253,1)</f>
        <v/>
      </c>
      <c r="U253" s="93" t="str">
        <f>MID($AN253,$BS253,1)</f>
        <v/>
      </c>
      <c r="V253" s="93" t="str">
        <f>MID($AN253,$BT253,1)</f>
        <v/>
      </c>
      <c r="W253" s="93" t="str">
        <f>MID($AN253,$BU253,1)</f>
        <v/>
      </c>
      <c r="X253" s="93" t="str">
        <f>MID($AN253,$BV253,1)</f>
        <v/>
      </c>
      <c r="Y253" s="93" t="str">
        <f>MID($AN253,$BW253,1)</f>
        <v/>
      </c>
      <c r="Z253" s="93" t="str">
        <f>MID($AN253,$BX253,1)</f>
        <v/>
      </c>
      <c r="AA253" s="93" t="str">
        <f>MID($AN253,$BY253,1)</f>
        <v/>
      </c>
      <c r="AB253" s="93" t="str">
        <f>MID($AN253,$BZ253,1)</f>
        <v/>
      </c>
      <c r="AC253" s="93" t="str">
        <f>MID($AN253,$CA253,1)</f>
        <v/>
      </c>
      <c r="AD253" s="93" t="str">
        <f>MID($AN253,$CB253,1)</f>
        <v/>
      </c>
      <c r="AE253" s="100" t="str">
        <f>MID($AN253,$CC253,1)</f>
        <v/>
      </c>
      <c r="AF253" s="1"/>
      <c r="AG253" s="46" t="s">
        <v>18</v>
      </c>
      <c r="AH253" s="1"/>
      <c r="AL253" s="139" t="s">
        <v>142</v>
      </c>
      <c r="AM253" s="140"/>
      <c r="AN253" s="188"/>
      <c r="AO253" s="189"/>
      <c r="AP253" s="189"/>
      <c r="AQ253" s="189"/>
      <c r="AR253" s="189"/>
      <c r="AS253" s="189"/>
      <c r="AT253" s="189"/>
      <c r="AU253" s="189"/>
      <c r="AV253" s="189"/>
      <c r="AW253" s="189"/>
      <c r="AX253" s="189"/>
      <c r="AY253" s="189"/>
      <c r="AZ253" s="189"/>
      <c r="BA253" s="189"/>
      <c r="BB253" s="189"/>
      <c r="BC253" s="189"/>
      <c r="BD253" s="189"/>
      <c r="BE253" s="189"/>
      <c r="BF253" s="189"/>
      <c r="BG253" s="190"/>
      <c r="BH253" s="116"/>
      <c r="BI253" s="79">
        <f>LEN(AN253)</f>
        <v>0</v>
      </c>
      <c r="BJ253" s="79">
        <v>1</v>
      </c>
      <c r="BK253" s="79">
        <v>2</v>
      </c>
      <c r="BL253" s="79">
        <v>3</v>
      </c>
      <c r="BM253" s="79">
        <v>4</v>
      </c>
      <c r="BN253" s="79">
        <v>5</v>
      </c>
      <c r="BO253" s="79">
        <v>6</v>
      </c>
      <c r="BP253" s="79">
        <v>7</v>
      </c>
      <c r="BQ253" s="79">
        <v>8</v>
      </c>
      <c r="BR253" s="79">
        <v>9</v>
      </c>
      <c r="BS253" s="79">
        <v>10</v>
      </c>
      <c r="BT253" s="79">
        <v>11</v>
      </c>
      <c r="BU253" s="79">
        <v>12</v>
      </c>
      <c r="BV253" s="79">
        <v>13</v>
      </c>
      <c r="BW253" s="79">
        <v>14</v>
      </c>
      <c r="BX253" s="79">
        <v>15</v>
      </c>
      <c r="BY253" s="79">
        <v>16</v>
      </c>
      <c r="BZ253" s="79">
        <v>17</v>
      </c>
      <c r="CA253" s="79">
        <v>18</v>
      </c>
      <c r="CB253" s="79">
        <v>19</v>
      </c>
      <c r="CC253" s="79">
        <v>20</v>
      </c>
      <c r="CD253" s="1"/>
      <c r="CE253" s="1"/>
      <c r="CF253" s="1"/>
      <c r="CG253" s="1"/>
      <c r="CH253" s="1"/>
      <c r="CI253" s="1"/>
      <c r="CJ253" s="86">
        <v>3</v>
      </c>
      <c r="CK253" s="86">
        <f>COUNTIF(BM251,$CL$43)</f>
        <v>0</v>
      </c>
      <c r="CL253" s="145" t="s">
        <v>121</v>
      </c>
      <c r="CM253" s="145"/>
      <c r="CN253" t="s">
        <v>126</v>
      </c>
    </row>
    <row r="254" spans="4:98" ht="16.5" customHeight="1" thickBot="1" x14ac:dyDescent="0.2">
      <c r="D254" s="1"/>
      <c r="E254" s="1"/>
      <c r="F254" s="1"/>
      <c r="H254" s="38" t="s">
        <v>50</v>
      </c>
      <c r="I254" s="202" t="s">
        <v>24</v>
      </c>
      <c r="J254" s="203"/>
      <c r="K254" s="204"/>
      <c r="L254" s="87" t="str">
        <f>MID($AN254,$BJ254,1)</f>
        <v/>
      </c>
      <c r="M254" s="89" t="str">
        <f>MID($AN254,$BK254,1)</f>
        <v/>
      </c>
      <c r="N254" s="89" t="str">
        <f>MID($AN254,$BL254,1)</f>
        <v/>
      </c>
      <c r="O254" s="89" t="str">
        <f>MID($AN254,$BM254,1)</f>
        <v/>
      </c>
      <c r="P254" s="89" t="str">
        <f>MID($AN254,$BN254,1)</f>
        <v/>
      </c>
      <c r="Q254" s="89" t="str">
        <f>MID($AN254,$BO254,1)</f>
        <v/>
      </c>
      <c r="R254" s="89" t="str">
        <f>MID($AN254,$BP254,1)</f>
        <v/>
      </c>
      <c r="S254" s="89" t="str">
        <f>MID($AN254,$BQ254,1)</f>
        <v/>
      </c>
      <c r="T254" s="89" t="str">
        <f>MID($AN254,$BR254,1)</f>
        <v/>
      </c>
      <c r="U254" s="89" t="str">
        <f>MID($AN254,$BS254,1)</f>
        <v/>
      </c>
      <c r="V254" s="89" t="str">
        <f>MID($AN254,$BT254,1)</f>
        <v/>
      </c>
      <c r="W254" s="89" t="str">
        <f>MID($AN254,$BU254,1)</f>
        <v/>
      </c>
      <c r="X254" s="89" t="str">
        <f>MID($AN254,$BV254,1)</f>
        <v/>
      </c>
      <c r="Y254" s="89" t="str">
        <f>MID($AN254,$BW254,1)</f>
        <v/>
      </c>
      <c r="Z254" s="89" t="str">
        <f>MID($AN254,$BX254,1)</f>
        <v/>
      </c>
      <c r="AA254" s="89" t="str">
        <f>MID($AN254,$BY254,1)</f>
        <v/>
      </c>
      <c r="AB254" s="89" t="str">
        <f>MID($AN254,$BZ254,1)</f>
        <v/>
      </c>
      <c r="AC254" s="89" t="str">
        <f>MID($AN254,$CA254,1)</f>
        <v/>
      </c>
      <c r="AD254" s="89" t="str">
        <f>MID($AN254,$CB254,1)</f>
        <v/>
      </c>
      <c r="AE254" s="117" t="str">
        <f>MID($AN254,$CC254,1)</f>
        <v/>
      </c>
      <c r="AF254" s="1"/>
      <c r="AG254" s="44" t="s">
        <v>19</v>
      </c>
      <c r="AH254" s="1"/>
      <c r="AL254" s="139" t="s">
        <v>141</v>
      </c>
      <c r="AM254" s="140"/>
      <c r="AN254" s="188"/>
      <c r="AO254" s="189"/>
      <c r="AP254" s="189"/>
      <c r="AQ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90"/>
      <c r="BI254" s="79">
        <f>LEN(AN254)</f>
        <v>0</v>
      </c>
      <c r="BJ254" s="79">
        <v>1</v>
      </c>
      <c r="BK254" s="79">
        <v>2</v>
      </c>
      <c r="BL254" s="79">
        <v>3</v>
      </c>
      <c r="BM254" s="79">
        <v>4</v>
      </c>
      <c r="BN254" s="79">
        <v>5</v>
      </c>
      <c r="BO254" s="79">
        <v>6</v>
      </c>
      <c r="BP254" s="79">
        <v>7</v>
      </c>
      <c r="BQ254" s="79">
        <v>8</v>
      </c>
      <c r="BR254" s="79">
        <v>9</v>
      </c>
      <c r="BS254" s="79">
        <v>10</v>
      </c>
      <c r="BT254" s="79">
        <v>11</v>
      </c>
      <c r="BU254" s="79">
        <v>12</v>
      </c>
      <c r="BV254" s="79">
        <v>13</v>
      </c>
      <c r="BW254" s="79">
        <v>14</v>
      </c>
      <c r="BX254" s="79">
        <v>15</v>
      </c>
      <c r="BY254" s="79">
        <v>16</v>
      </c>
      <c r="BZ254" s="79">
        <v>17</v>
      </c>
      <c r="CA254" s="79">
        <v>18</v>
      </c>
      <c r="CB254" s="79">
        <v>19</v>
      </c>
      <c r="CC254" s="79">
        <v>20</v>
      </c>
      <c r="CD254" s="1"/>
      <c r="CE254" s="1"/>
      <c r="CF254" s="1"/>
      <c r="CG254" s="1"/>
      <c r="CH254" s="1"/>
      <c r="CI254" s="1"/>
      <c r="CJ254">
        <v>4</v>
      </c>
      <c r="CK254" s="86">
        <f>COUNTIF(BM251,$CL$44)</f>
        <v>0</v>
      </c>
      <c r="CL254" s="145" t="s">
        <v>122</v>
      </c>
      <c r="CM254" s="145"/>
      <c r="CN254" t="s">
        <v>127</v>
      </c>
    </row>
    <row r="255" spans="4:98" ht="16.5" customHeight="1" x14ac:dyDescent="0.1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CJ255" s="86">
        <v>5</v>
      </c>
      <c r="CK255" s="86">
        <f>COUNTIF(BM251,$CL$45)</f>
        <v>0</v>
      </c>
      <c r="CL255" s="145" t="s">
        <v>123</v>
      </c>
      <c r="CM255" s="145"/>
      <c r="CN255" t="s">
        <v>128</v>
      </c>
    </row>
    <row r="256" spans="4:98" ht="16.5" customHeight="1" x14ac:dyDescent="0.1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4:34" ht="16.5" customHeight="1" x14ac:dyDescent="0.1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4:34" ht="16.5" customHeight="1" x14ac:dyDescent="0.1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4:34" ht="16.5" customHeight="1" x14ac:dyDescent="0.1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4:34" ht="16.5" customHeight="1" x14ac:dyDescent="0.1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4:34" ht="16.5" customHeight="1" x14ac:dyDescent="0.1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3" spans="4:34" s="1" customFormat="1" ht="16.5" customHeight="1" x14ac:dyDescent="0.15"/>
    <row r="265" spans="4:34" ht="16.5" customHeight="1" thickBot="1" x14ac:dyDescent="0.2">
      <c r="E265" s="220" t="s">
        <v>87</v>
      </c>
      <c r="F265" s="220"/>
      <c r="G265" s="220"/>
      <c r="H265" s="220"/>
      <c r="I265" s="220"/>
      <c r="J265" s="220"/>
      <c r="K265" s="220"/>
      <c r="L265" s="220"/>
      <c r="M265" s="220"/>
      <c r="N265" s="220"/>
      <c r="O265" s="220"/>
      <c r="P265" s="220"/>
      <c r="Q265" s="220"/>
      <c r="R265" s="220"/>
      <c r="S265" s="220"/>
      <c r="T265" s="220"/>
      <c r="U265" s="220"/>
      <c r="V265" s="220"/>
      <c r="W265" s="220"/>
      <c r="X265" s="220"/>
      <c r="Y265" s="220"/>
      <c r="Z265" s="220"/>
      <c r="AA265" s="220"/>
      <c r="AB265" s="220"/>
      <c r="AC265" s="220"/>
      <c r="AD265" s="220"/>
      <c r="AE265" s="220"/>
      <c r="AF265" s="220"/>
      <c r="AG265" s="220"/>
      <c r="AH265" s="220"/>
    </row>
    <row r="266" spans="4:34" ht="16.5" customHeight="1" thickBot="1" x14ac:dyDescent="0.2">
      <c r="AD266" s="22" t="s">
        <v>28</v>
      </c>
      <c r="AE266" s="26" t="s">
        <v>57</v>
      </c>
      <c r="AF266" s="27" t="s">
        <v>1</v>
      </c>
    </row>
    <row r="268" spans="4:34" ht="16.5" customHeight="1" thickBot="1" x14ac:dyDescent="0.2">
      <c r="G268" s="1"/>
      <c r="H268" s="1"/>
      <c r="I268" s="1" t="s">
        <v>5</v>
      </c>
      <c r="J268" s="1"/>
      <c r="K268" s="1"/>
      <c r="L268" s="1"/>
      <c r="M268" s="3"/>
      <c r="N268" s="1"/>
      <c r="O268" s="1"/>
      <c r="P268" s="1" t="s">
        <v>66</v>
      </c>
      <c r="Q268" s="1"/>
      <c r="S268" s="1"/>
      <c r="T268" s="1"/>
      <c r="U268" s="1"/>
      <c r="V268" s="1"/>
      <c r="W268" s="1"/>
      <c r="X268" s="1"/>
      <c r="Y268" s="1"/>
      <c r="Z268" s="1"/>
    </row>
    <row r="269" spans="4:34" ht="16.5" customHeight="1" thickBot="1" x14ac:dyDescent="0.2">
      <c r="G269" s="4" t="s">
        <v>53</v>
      </c>
      <c r="H269" s="5"/>
      <c r="I269" s="5"/>
      <c r="J269" s="5"/>
      <c r="K269" s="6"/>
      <c r="L269" s="7"/>
      <c r="M269" s="3"/>
      <c r="N269" s="1"/>
      <c r="O269" s="107" t="str">
        <f>$T$27</f>
        <v>2</v>
      </c>
      <c r="P269" s="123" t="str">
        <f>$U$27</f>
        <v>7</v>
      </c>
      <c r="Q269" s="120" t="s">
        <v>9</v>
      </c>
      <c r="R269" s="120" t="str">
        <f>$W$27</f>
        <v>3</v>
      </c>
      <c r="S269" s="120" t="s">
        <v>10</v>
      </c>
      <c r="T269" s="113" t="str">
        <f>$Y$27</f>
        <v>1</v>
      </c>
      <c r="U269" s="114" t="str">
        <f>$Z$27</f>
        <v>2</v>
      </c>
      <c r="V269" s="115" t="str">
        <f>$AA$27</f>
        <v>3</v>
      </c>
      <c r="W269" s="114" t="str">
        <f>$AB$27</f>
        <v>4</v>
      </c>
      <c r="X269" s="114" t="str">
        <f>$AC$27</f>
        <v>5</v>
      </c>
      <c r="Y269" s="121" t="str">
        <f>$AD$27</f>
        <v>6</v>
      </c>
      <c r="Z269" s="122"/>
    </row>
    <row r="271" spans="4:34" ht="16.5" customHeight="1" thickBot="1" x14ac:dyDescent="0.2">
      <c r="D271" s="1"/>
      <c r="E271" s="1" t="s">
        <v>14</v>
      </c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4:34" ht="16.5" customHeight="1" thickBot="1" x14ac:dyDescent="0.2">
      <c r="D272" s="1"/>
      <c r="E272" s="18" t="s">
        <v>58</v>
      </c>
      <c r="F272" s="1"/>
      <c r="G272" s="179" t="s">
        <v>59</v>
      </c>
      <c r="H272" s="180"/>
      <c r="I272" s="180"/>
      <c r="J272" s="180"/>
      <c r="K272" s="180"/>
      <c r="L272" s="180"/>
      <c r="M272" s="181"/>
      <c r="N272" s="36" t="s">
        <v>46</v>
      </c>
      <c r="O272" s="1" t="s">
        <v>64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205" t="s">
        <v>63</v>
      </c>
      <c r="AA272" s="206"/>
      <c r="AB272" s="207"/>
      <c r="AC272" s="56"/>
      <c r="AD272" s="13"/>
      <c r="AE272" s="57"/>
      <c r="AF272" s="1"/>
      <c r="AG272" s="1"/>
      <c r="AH272" s="1"/>
    </row>
    <row r="273" spans="4:98" ht="16.5" customHeight="1" x14ac:dyDescent="0.15">
      <c r="D273" s="1"/>
      <c r="E273" s="1"/>
      <c r="F273" s="1"/>
      <c r="G273" s="208" t="s">
        <v>61</v>
      </c>
      <c r="H273" s="209"/>
      <c r="I273" s="209"/>
      <c r="J273" s="209"/>
      <c r="K273" s="209"/>
      <c r="L273" s="209"/>
      <c r="M273" s="210"/>
      <c r="N273" s="211" t="s">
        <v>62</v>
      </c>
      <c r="O273" s="212"/>
      <c r="P273" s="212"/>
      <c r="Q273" s="212"/>
      <c r="R273" s="212"/>
      <c r="S273" s="212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16"/>
      <c r="AF273" s="1"/>
      <c r="AG273" s="1"/>
      <c r="AH273" s="1"/>
    </row>
    <row r="274" spans="4:98" ht="16.5" customHeight="1" thickBot="1" x14ac:dyDescent="0.2">
      <c r="D274" s="1"/>
      <c r="E274" s="1"/>
      <c r="F274" s="1"/>
      <c r="G274" s="173"/>
      <c r="H274" s="174"/>
      <c r="I274" s="174"/>
      <c r="J274" s="174"/>
      <c r="K274" s="174"/>
      <c r="L274" s="174"/>
      <c r="M274" s="175"/>
      <c r="N274" s="213"/>
      <c r="O274" s="214"/>
      <c r="P274" s="214"/>
      <c r="Q274" s="214"/>
      <c r="R274" s="214"/>
      <c r="S274" s="214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15"/>
      <c r="AF274" s="1"/>
      <c r="AG274" s="1"/>
      <c r="AH274" s="1"/>
    </row>
    <row r="275" spans="4:98" ht="16.5" customHeight="1" x14ac:dyDescent="0.1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4:98" ht="16.5" customHeight="1" thickBot="1" x14ac:dyDescent="0.2">
      <c r="D276" s="1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1"/>
    </row>
    <row r="277" spans="4:98" ht="16.5" customHeight="1" x14ac:dyDescent="0.1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4:98" ht="16.5" customHeight="1" x14ac:dyDescent="0.1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4:98" ht="16.5" customHeight="1" x14ac:dyDescent="0.1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4:98" ht="16.5" customHeight="1" thickBot="1" x14ac:dyDescent="0.2">
      <c r="D280" s="1"/>
      <c r="E280" s="1"/>
      <c r="F280" s="1"/>
      <c r="G280" s="8" t="s">
        <v>91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53" t="s">
        <v>49</v>
      </c>
      <c r="AA280" s="1"/>
      <c r="AB280" s="1"/>
      <c r="AC280" s="1"/>
      <c r="AD280" s="1"/>
      <c r="AE280" s="1"/>
      <c r="AF280" s="1"/>
      <c r="AH280" s="1"/>
    </row>
    <row r="281" spans="4:98" ht="16.5" customHeight="1" thickBot="1" x14ac:dyDescent="0.2">
      <c r="D281" s="1"/>
      <c r="E281" s="14" t="s">
        <v>65</v>
      </c>
      <c r="F281" s="1"/>
      <c r="G281" s="179" t="s">
        <v>36</v>
      </c>
      <c r="H281" s="180"/>
      <c r="I281" s="180"/>
      <c r="J281" s="180"/>
      <c r="K281" s="181"/>
      <c r="L281" s="107" t="str">
        <f>IF(BP281="","",BP281)</f>
        <v/>
      </c>
      <c r="M281" s="132" t="s">
        <v>81</v>
      </c>
      <c r="N281" s="110" t="str">
        <f>BR281</f>
        <v/>
      </c>
      <c r="O281" s="109" t="str">
        <f>BS281</f>
        <v/>
      </c>
      <c r="P281" s="108" t="s">
        <v>11</v>
      </c>
      <c r="Q281" s="110" t="str">
        <f>BT281</f>
        <v/>
      </c>
      <c r="R281" s="109" t="str">
        <f>BU281</f>
        <v/>
      </c>
      <c r="S281" s="132" t="s">
        <v>12</v>
      </c>
      <c r="T281" s="110" t="str">
        <f>BV281</f>
        <v/>
      </c>
      <c r="U281" s="109" t="str">
        <f>BW281</f>
        <v/>
      </c>
      <c r="V281" s="1" t="s">
        <v>13</v>
      </c>
      <c r="W281" s="1"/>
      <c r="X281" s="1"/>
      <c r="Y281" s="1"/>
      <c r="Z281" s="14" t="s">
        <v>0</v>
      </c>
      <c r="AA281" s="1"/>
      <c r="AB281" s="10" t="s">
        <v>47</v>
      </c>
      <c r="AC281" s="1"/>
      <c r="AD281" s="1"/>
      <c r="AE281" s="1"/>
      <c r="AF281" s="1"/>
      <c r="AG281" s="1"/>
      <c r="AH281" s="29"/>
      <c r="AI281" s="3"/>
      <c r="AJ281" s="3"/>
      <c r="AK281" s="3"/>
      <c r="AL281" s="162" t="s">
        <v>130</v>
      </c>
      <c r="AM281" s="163"/>
      <c r="AN281" s="182"/>
      <c r="AO281" s="183"/>
      <c r="AP281" s="183"/>
      <c r="AQ281" s="183"/>
      <c r="AR281" s="184"/>
      <c r="AS281" s="124" t="s">
        <v>118</v>
      </c>
      <c r="AT281" s="197" t="s">
        <v>129</v>
      </c>
      <c r="AU281" s="198"/>
      <c r="AV281" s="185"/>
      <c r="AW281" s="186"/>
      <c r="AX281" s="186"/>
      <c r="AY281" s="186"/>
      <c r="AZ281" s="186"/>
      <c r="BA281" s="187"/>
      <c r="BG281" s="172" t="str">
        <f>IF(AV281="",IF(AN281="","",DATESTRING(AN281)),DATESTRING(AV281))</f>
        <v/>
      </c>
      <c r="BH281" s="172"/>
      <c r="BI281" s="172"/>
      <c r="BJ281" s="172"/>
      <c r="BK281" s="172"/>
      <c r="BL281" s="172"/>
      <c r="BM281" s="145" t="str">
        <f>MID(BG281,1,2)</f>
        <v/>
      </c>
      <c r="BN281" s="145"/>
      <c r="BP281" s="86" t="str">
        <f>IF(BG281="","",VLOOKUP(1,CK281:CN285,4,FALSE))</f>
        <v/>
      </c>
      <c r="BQ281" s="86"/>
      <c r="BR281" s="86" t="str">
        <f>MID(BG281,3,1)</f>
        <v/>
      </c>
      <c r="BS281" s="86" t="str">
        <f>MID(BG281,4,1)</f>
        <v/>
      </c>
      <c r="BT281" s="86" t="str">
        <f>MID(BG281,6,1)</f>
        <v/>
      </c>
      <c r="BU281" s="86" t="str">
        <f>MID(BG281,7,1)</f>
        <v/>
      </c>
      <c r="BV281" s="86" t="str">
        <f>MID(BG281,9,1)</f>
        <v/>
      </c>
      <c r="BW281" s="86" t="str">
        <f>MID(BG281,10,1)</f>
        <v/>
      </c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86">
        <v>1</v>
      </c>
      <c r="CK281" s="86">
        <f>COUNTIF(BM281,$CL$41)</f>
        <v>0</v>
      </c>
      <c r="CL281" s="145" t="s">
        <v>119</v>
      </c>
      <c r="CM281" s="145"/>
      <c r="CN281" s="86" t="s">
        <v>124</v>
      </c>
    </row>
    <row r="282" spans="4:98" ht="16.5" customHeight="1" thickBot="1" x14ac:dyDescent="0.2">
      <c r="D282" s="1"/>
      <c r="E282" s="28"/>
      <c r="F282" s="1"/>
      <c r="G282" s="37" t="s">
        <v>42</v>
      </c>
      <c r="H282" s="179" t="s">
        <v>22</v>
      </c>
      <c r="I282" s="180"/>
      <c r="J282" s="180"/>
      <c r="K282" s="181"/>
      <c r="L282" s="113" t="str">
        <f>MID(AN282,1,1)</f>
        <v>2</v>
      </c>
      <c r="M282" s="118" t="str">
        <f>MID(AN282,2,1)</f>
        <v>7</v>
      </c>
      <c r="N282" s="125" t="s">
        <v>81</v>
      </c>
      <c r="O282" s="113" t="str">
        <f>MID(AQ282,1,1)</f>
        <v/>
      </c>
      <c r="P282" s="114" t="str">
        <f>MID(AQ282,2,1)</f>
        <v/>
      </c>
      <c r="Q282" s="115" t="str">
        <f>MID(AQ282,3,1)</f>
        <v/>
      </c>
      <c r="R282" s="114" t="str">
        <f>MID(AQ282,4,1)</f>
        <v/>
      </c>
      <c r="S282" s="114" t="str">
        <f>MID(AQ282,5,1)</f>
        <v/>
      </c>
      <c r="T282" s="118" t="str">
        <f>MID(AQ282,6,1)</f>
        <v/>
      </c>
      <c r="U282" s="43" t="s">
        <v>81</v>
      </c>
      <c r="V282" s="18"/>
      <c r="W282" s="125"/>
      <c r="X282" s="35"/>
      <c r="Y282" s="35"/>
      <c r="Z282" s="35"/>
      <c r="AA282" s="35"/>
      <c r="AB282" s="52" t="s">
        <v>48</v>
      </c>
      <c r="AC282" s="29"/>
      <c r="AD282" s="129"/>
      <c r="AE282" s="127"/>
      <c r="AF282" s="3"/>
      <c r="AG282" s="1"/>
      <c r="AH282" s="3"/>
      <c r="AI282" s="3"/>
      <c r="AJ282" s="3"/>
      <c r="AK282" s="1"/>
      <c r="AL282" s="1"/>
      <c r="AN282" s="191">
        <v>27</v>
      </c>
      <c r="AO282" s="193"/>
      <c r="AP282" t="s">
        <v>81</v>
      </c>
      <c r="AQ282" s="191"/>
      <c r="AR282" s="192"/>
      <c r="AS282" s="192"/>
      <c r="AT282" s="192"/>
      <c r="AU282" s="192"/>
      <c r="AV282" s="192"/>
      <c r="AW282" s="193"/>
      <c r="AX282" s="194" t="s">
        <v>133</v>
      </c>
      <c r="AY282" s="195"/>
      <c r="AZ282" s="195"/>
      <c r="BA282" s="195"/>
      <c r="BB282" s="195"/>
      <c r="BC282" s="195"/>
      <c r="BD282" s="195"/>
      <c r="CD282" s="1"/>
      <c r="CE282" s="1"/>
      <c r="CF282" s="1"/>
      <c r="CG282" s="1"/>
      <c r="CH282" s="1"/>
      <c r="CI282" s="1"/>
      <c r="CJ282">
        <v>2</v>
      </c>
      <c r="CK282" s="86">
        <f>COUNTIF(BM281,$CL$42)</f>
        <v>0</v>
      </c>
      <c r="CL282" s="145" t="s">
        <v>120</v>
      </c>
      <c r="CM282" s="145"/>
      <c r="CN282" t="s">
        <v>125</v>
      </c>
      <c r="CP282" s="86"/>
      <c r="CQ282" s="86">
        <f>COUNTIF(BM285,CR282)</f>
        <v>0</v>
      </c>
      <c r="CR282" s="145" t="s">
        <v>119</v>
      </c>
      <c r="CS282" s="145"/>
      <c r="CT282" s="86" t="s">
        <v>124</v>
      </c>
    </row>
    <row r="283" spans="4:98" ht="16.5" customHeight="1" thickBot="1" x14ac:dyDescent="0.2">
      <c r="D283" s="1"/>
      <c r="E283" s="1"/>
      <c r="F283" s="1"/>
      <c r="G283" s="37" t="s">
        <v>43</v>
      </c>
      <c r="H283" s="179" t="s">
        <v>15</v>
      </c>
      <c r="I283" s="180"/>
      <c r="J283" s="180"/>
      <c r="K283" s="181"/>
      <c r="L283" s="92" t="str">
        <f>MID($AN283,$BJ283,1)</f>
        <v/>
      </c>
      <c r="M283" s="93" t="str">
        <f>MID($AN283,$BK283,1)</f>
        <v/>
      </c>
      <c r="N283" s="93" t="str">
        <f>MID($AN283,$BL283,1)</f>
        <v/>
      </c>
      <c r="O283" s="93" t="str">
        <f>MID($AN283,$BM283,1)</f>
        <v/>
      </c>
      <c r="P283" s="93" t="str">
        <f>MID($AN283,$BN283,1)</f>
        <v/>
      </c>
      <c r="Q283" s="93" t="str">
        <f>MID($AN283,$BO283,1)</f>
        <v/>
      </c>
      <c r="R283" s="93" t="str">
        <f>MID($AN283,$BP283,1)</f>
        <v/>
      </c>
      <c r="S283" s="93" t="str">
        <f>MID($AN283,$BQ283,1)</f>
        <v/>
      </c>
      <c r="T283" s="93" t="str">
        <f>MID($AN283,$BR283,1)</f>
        <v/>
      </c>
      <c r="U283" s="93" t="str">
        <f>MID($AN283,$BS283,1)</f>
        <v/>
      </c>
      <c r="V283" s="93" t="str">
        <f>MID($AN283,$BT283,1)</f>
        <v/>
      </c>
      <c r="W283" s="93" t="str">
        <f>MID($AN283,$BU283,1)</f>
        <v/>
      </c>
      <c r="X283" s="93" t="str">
        <f>MID($AN283,$BV283,1)</f>
        <v/>
      </c>
      <c r="Y283" s="93" t="str">
        <f>MID($AN283,$BW283,1)</f>
        <v/>
      </c>
      <c r="Z283" s="93" t="str">
        <f>MID($AN283,$BX283,1)</f>
        <v/>
      </c>
      <c r="AA283" s="93" t="str">
        <f>MID($AN283,$BY283,1)</f>
        <v/>
      </c>
      <c r="AB283" s="93" t="str">
        <f>MID($AN283,$BZ283,1)</f>
        <v/>
      </c>
      <c r="AC283" s="93" t="str">
        <f>MID($AN283,$CA283,1)</f>
        <v/>
      </c>
      <c r="AD283" s="93" t="str">
        <f>MID($AN283,$CB283,1)</f>
        <v/>
      </c>
      <c r="AE283" s="100" t="str">
        <f>MID($AN283,$CC283,1)</f>
        <v/>
      </c>
      <c r="AF283" s="3"/>
      <c r="AH283" s="1"/>
      <c r="AI283" s="1"/>
      <c r="AJ283" s="1"/>
      <c r="AK283" s="1"/>
      <c r="AL283" s="139" t="s">
        <v>142</v>
      </c>
      <c r="AM283" s="140"/>
      <c r="AN283" s="188"/>
      <c r="AO283" s="189"/>
      <c r="AP283" s="189"/>
      <c r="AQ283" s="189"/>
      <c r="AR283" s="189"/>
      <c r="AS283" s="189"/>
      <c r="AT283" s="189"/>
      <c r="AU283" s="189"/>
      <c r="AV283" s="189"/>
      <c r="AW283" s="189"/>
      <c r="AX283" s="189"/>
      <c r="AY283" s="189"/>
      <c r="AZ283" s="189"/>
      <c r="BA283" s="189"/>
      <c r="BB283" s="189"/>
      <c r="BC283" s="189"/>
      <c r="BD283" s="189"/>
      <c r="BE283" s="189"/>
      <c r="BF283" s="189"/>
      <c r="BG283" s="190"/>
      <c r="BH283" s="116"/>
      <c r="BI283" s="79">
        <f>LEN(AN283)</f>
        <v>0</v>
      </c>
      <c r="BJ283" s="79">
        <v>1</v>
      </c>
      <c r="BK283" s="79">
        <v>2</v>
      </c>
      <c r="BL283" s="79">
        <v>3</v>
      </c>
      <c r="BM283" s="79">
        <v>4</v>
      </c>
      <c r="BN283" s="79">
        <v>5</v>
      </c>
      <c r="BO283" s="79">
        <v>6</v>
      </c>
      <c r="BP283" s="79">
        <v>7</v>
      </c>
      <c r="BQ283" s="79">
        <v>8</v>
      </c>
      <c r="BR283" s="79">
        <v>9</v>
      </c>
      <c r="BS283" s="79">
        <v>10</v>
      </c>
      <c r="BT283" s="79">
        <v>11</v>
      </c>
      <c r="BU283" s="79">
        <v>12</v>
      </c>
      <c r="BV283" s="79">
        <v>13</v>
      </c>
      <c r="BW283" s="79">
        <v>14</v>
      </c>
      <c r="BX283" s="79">
        <v>15</v>
      </c>
      <c r="BY283" s="79">
        <v>16</v>
      </c>
      <c r="BZ283" s="79">
        <v>17</v>
      </c>
      <c r="CA283" s="79">
        <v>18</v>
      </c>
      <c r="CB283" s="79">
        <v>19</v>
      </c>
      <c r="CC283" s="79">
        <v>20</v>
      </c>
      <c r="CD283" s="1"/>
      <c r="CE283" s="1"/>
      <c r="CF283" s="1"/>
      <c r="CG283" s="1"/>
      <c r="CH283" s="1"/>
      <c r="CI283" s="1"/>
      <c r="CJ283" s="86">
        <v>3</v>
      </c>
      <c r="CK283" s="86">
        <f>COUNTIF(BM281,$CL$43)</f>
        <v>0</v>
      </c>
      <c r="CL283" s="145" t="s">
        <v>121</v>
      </c>
      <c r="CM283" s="145"/>
      <c r="CN283" t="s">
        <v>126</v>
      </c>
      <c r="CQ283" s="86">
        <f>COUNTIF(BM285,CR283)</f>
        <v>0</v>
      </c>
      <c r="CR283" s="145" t="s">
        <v>120</v>
      </c>
      <c r="CS283" s="145"/>
      <c r="CT283" t="s">
        <v>125</v>
      </c>
    </row>
    <row r="284" spans="4:98" ht="16.5" customHeight="1" thickBot="1" x14ac:dyDescent="0.2">
      <c r="D284" s="1"/>
      <c r="E284" s="1"/>
      <c r="F284" s="1"/>
      <c r="G284" s="37" t="s">
        <v>44</v>
      </c>
      <c r="H284" s="179" t="s">
        <v>24</v>
      </c>
      <c r="I284" s="180"/>
      <c r="J284" s="180"/>
      <c r="K284" s="181"/>
      <c r="L284" s="87" t="str">
        <f>MID($AN284,$BJ284,1)</f>
        <v/>
      </c>
      <c r="M284" s="89" t="str">
        <f>MID($AN284,$BK284,1)</f>
        <v/>
      </c>
      <c r="N284" s="89" t="str">
        <f>MID($AN284,$BL284,1)</f>
        <v/>
      </c>
      <c r="O284" s="89" t="str">
        <f>MID($AN284,$BM284,1)</f>
        <v/>
      </c>
      <c r="P284" s="89" t="str">
        <f>MID($AN284,$BN284,1)</f>
        <v/>
      </c>
      <c r="Q284" s="89" t="str">
        <f>MID($AN284,$BO284,1)</f>
        <v/>
      </c>
      <c r="R284" s="89" t="str">
        <f>MID($AN284,$BP284,1)</f>
        <v/>
      </c>
      <c r="S284" s="89" t="str">
        <f>MID($AN284,$BQ284,1)</f>
        <v/>
      </c>
      <c r="T284" s="89" t="str">
        <f>MID($AN284,$BR284,1)</f>
        <v/>
      </c>
      <c r="U284" s="89" t="str">
        <f>MID($AN284,$BS284,1)</f>
        <v/>
      </c>
      <c r="V284" s="89" t="str">
        <f>MID($AN284,$BT284,1)</f>
        <v/>
      </c>
      <c r="W284" s="89" t="str">
        <f>MID($AN284,$BU284,1)</f>
        <v/>
      </c>
      <c r="X284" s="89" t="str">
        <f>MID($AN284,$BV284,1)</f>
        <v/>
      </c>
      <c r="Y284" s="89" t="str">
        <f>MID($AN284,$BW284,1)</f>
        <v/>
      </c>
      <c r="Z284" s="89" t="str">
        <f>MID($AN284,$BX284,1)</f>
        <v/>
      </c>
      <c r="AA284" s="89" t="str">
        <f>MID($AN284,$BY284,1)</f>
        <v/>
      </c>
      <c r="AB284" s="89" t="str">
        <f>MID($AN284,$BZ284,1)</f>
        <v/>
      </c>
      <c r="AC284" s="89" t="str">
        <f>MID($AN284,$CA284,1)</f>
        <v/>
      </c>
      <c r="AD284" s="89" t="str">
        <f>MID($AN284,$CB284,1)</f>
        <v/>
      </c>
      <c r="AE284" s="117" t="str">
        <f>MID($AN284,$CC284,1)</f>
        <v/>
      </c>
      <c r="AF284" s="1"/>
      <c r="AH284" s="1"/>
      <c r="AI284" s="1"/>
      <c r="AJ284" s="1"/>
      <c r="AK284" s="1"/>
      <c r="AL284" s="139" t="s">
        <v>141</v>
      </c>
      <c r="AM284" s="140"/>
      <c r="AN284" s="188"/>
      <c r="AO284" s="189"/>
      <c r="AP284" s="189"/>
      <c r="AQ284" s="189"/>
      <c r="AR284" s="189"/>
      <c r="AS284" s="189"/>
      <c r="AT284" s="189"/>
      <c r="AU284" s="189"/>
      <c r="AV284" s="189"/>
      <c r="AW284" s="189"/>
      <c r="AX284" s="189"/>
      <c r="AY284" s="189"/>
      <c r="AZ284" s="189"/>
      <c r="BA284" s="189"/>
      <c r="BB284" s="189"/>
      <c r="BC284" s="189"/>
      <c r="BD284" s="189"/>
      <c r="BE284" s="189"/>
      <c r="BF284" s="189"/>
      <c r="BG284" s="190"/>
      <c r="BI284" s="79">
        <f>LEN(AN284)</f>
        <v>0</v>
      </c>
      <c r="BJ284" s="79">
        <v>1</v>
      </c>
      <c r="BK284" s="79">
        <v>2</v>
      </c>
      <c r="BL284" s="79">
        <v>3</v>
      </c>
      <c r="BM284" s="79">
        <v>4</v>
      </c>
      <c r="BN284" s="79">
        <v>5</v>
      </c>
      <c r="BO284" s="79">
        <v>6</v>
      </c>
      <c r="BP284" s="79">
        <v>7</v>
      </c>
      <c r="BQ284" s="79">
        <v>8</v>
      </c>
      <c r="BR284" s="79">
        <v>9</v>
      </c>
      <c r="BS284" s="79">
        <v>10</v>
      </c>
      <c r="BT284" s="79">
        <v>11</v>
      </c>
      <c r="BU284" s="79">
        <v>12</v>
      </c>
      <c r="BV284" s="79">
        <v>13</v>
      </c>
      <c r="BW284" s="79">
        <v>14</v>
      </c>
      <c r="BX284" s="79">
        <v>15</v>
      </c>
      <c r="BY284" s="79">
        <v>16</v>
      </c>
      <c r="BZ284" s="79">
        <v>17</v>
      </c>
      <c r="CA284" s="79">
        <v>18</v>
      </c>
      <c r="CB284" s="79">
        <v>19</v>
      </c>
      <c r="CC284" s="79">
        <v>20</v>
      </c>
      <c r="CD284" s="1"/>
      <c r="CE284" s="1"/>
      <c r="CF284" s="1"/>
      <c r="CG284" s="1"/>
      <c r="CH284" s="1"/>
      <c r="CI284" s="1"/>
      <c r="CJ284">
        <v>4</v>
      </c>
      <c r="CK284" s="86">
        <f>COUNTIF(BM281,$CL$44)</f>
        <v>0</v>
      </c>
      <c r="CL284" s="145" t="s">
        <v>122</v>
      </c>
      <c r="CM284" s="145"/>
      <c r="CN284" t="s">
        <v>127</v>
      </c>
      <c r="CP284" s="86"/>
      <c r="CQ284" s="86">
        <f>COUNTIF(BM285,CR284)</f>
        <v>0</v>
      </c>
      <c r="CR284" s="145" t="s">
        <v>121</v>
      </c>
      <c r="CS284" s="145"/>
      <c r="CT284" t="s">
        <v>126</v>
      </c>
    </row>
    <row r="285" spans="4:98" ht="16.5" customHeight="1" thickBot="1" x14ac:dyDescent="0.2">
      <c r="D285" s="1"/>
      <c r="E285" s="1"/>
      <c r="F285" s="1"/>
      <c r="G285" s="48"/>
      <c r="H285" s="179" t="s">
        <v>25</v>
      </c>
      <c r="I285" s="180"/>
      <c r="J285" s="180"/>
      <c r="K285" s="181"/>
      <c r="L285" s="107" t="str">
        <f>IF(BP285="","",BP285)</f>
        <v/>
      </c>
      <c r="M285" s="132" t="s">
        <v>81</v>
      </c>
      <c r="N285" s="110" t="str">
        <f>BR285</f>
        <v/>
      </c>
      <c r="O285" s="109" t="str">
        <f>BS285</f>
        <v/>
      </c>
      <c r="P285" s="108" t="s">
        <v>11</v>
      </c>
      <c r="Q285" s="110" t="str">
        <f>BT285</f>
        <v/>
      </c>
      <c r="R285" s="109" t="str">
        <f>BU285</f>
        <v/>
      </c>
      <c r="S285" s="132" t="s">
        <v>12</v>
      </c>
      <c r="T285" s="110" t="str">
        <f>BV285</f>
        <v/>
      </c>
      <c r="U285" s="109" t="str">
        <f>BW285</f>
        <v/>
      </c>
      <c r="V285" s="1" t="s">
        <v>13</v>
      </c>
      <c r="W285" s="1"/>
      <c r="X285" s="1"/>
      <c r="Y285" s="1"/>
      <c r="Z285" s="1"/>
      <c r="AA285" s="1"/>
      <c r="AB285" s="1"/>
      <c r="AC285" s="1"/>
      <c r="AD285" s="1"/>
      <c r="AE285" s="1"/>
      <c r="AF285" s="3"/>
      <c r="AH285" s="1"/>
      <c r="AI285" s="1"/>
      <c r="AJ285" s="1"/>
      <c r="AK285" s="1"/>
      <c r="AL285" s="162" t="s">
        <v>130</v>
      </c>
      <c r="AM285" s="163"/>
      <c r="AN285" s="196"/>
      <c r="AO285" s="197"/>
      <c r="AP285" s="197"/>
      <c r="AQ285" s="197"/>
      <c r="AR285" s="198"/>
      <c r="AS285" s="112" t="s">
        <v>118</v>
      </c>
      <c r="AT285" s="167" t="s">
        <v>129</v>
      </c>
      <c r="AU285" s="168"/>
      <c r="AV285" s="199"/>
      <c r="AW285" s="200"/>
      <c r="AX285" s="200"/>
      <c r="AY285" s="200"/>
      <c r="AZ285" s="200"/>
      <c r="BA285" s="201"/>
      <c r="BG285" s="172" t="str">
        <f>IF(AV285="",IF(AN285="","",DATESTRING(AN285)),DATESTRING(AV285))</f>
        <v/>
      </c>
      <c r="BH285" s="172"/>
      <c r="BI285" s="172"/>
      <c r="BJ285" s="172"/>
      <c r="BK285" s="172"/>
      <c r="BL285" s="172"/>
      <c r="BM285" s="145" t="str">
        <f>MID(BG285,1,2)</f>
        <v/>
      </c>
      <c r="BN285" s="145"/>
      <c r="BP285" s="86" t="str">
        <f>IF(BG285="","",VLOOKUP(1,CQ282:CT286,4,FALSE))</f>
        <v/>
      </c>
      <c r="BQ285" s="86"/>
      <c r="BR285" s="86" t="str">
        <f>MID(BG285,3,1)</f>
        <v/>
      </c>
      <c r="BS285" s="86" t="str">
        <f>MID(BG285,4,1)</f>
        <v/>
      </c>
      <c r="BT285" s="86" t="str">
        <f>MID(BG285,6,1)</f>
        <v/>
      </c>
      <c r="BU285" s="86" t="str">
        <f>MID(BG285,7,1)</f>
        <v/>
      </c>
      <c r="BV285" s="86" t="str">
        <f>MID(BG285,9,1)</f>
        <v/>
      </c>
      <c r="BW285" s="86" t="str">
        <f>MID(BG285,10,1)</f>
        <v/>
      </c>
      <c r="CD285" s="1"/>
      <c r="CE285" s="1"/>
      <c r="CF285" s="1"/>
      <c r="CG285" s="1"/>
      <c r="CH285" s="1"/>
      <c r="CI285" s="1"/>
      <c r="CJ285" s="86">
        <v>5</v>
      </c>
      <c r="CK285" s="86">
        <f>COUNTIF(BM281,$CL$45)</f>
        <v>0</v>
      </c>
      <c r="CL285" s="145" t="s">
        <v>123</v>
      </c>
      <c r="CM285" s="145"/>
      <c r="CN285" t="s">
        <v>128</v>
      </c>
      <c r="CQ285" s="86">
        <f>COUNTIF(BM285,CR285)</f>
        <v>0</v>
      </c>
      <c r="CR285" s="145" t="s">
        <v>122</v>
      </c>
      <c r="CS285" s="145"/>
      <c r="CT285" t="s">
        <v>127</v>
      </c>
    </row>
    <row r="286" spans="4:98" ht="16.5" customHeight="1" thickBot="1" x14ac:dyDescent="0.2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"/>
      <c r="Q286" s="1"/>
      <c r="R286" s="1"/>
      <c r="S286" s="3"/>
      <c r="T286" s="1"/>
      <c r="U286" s="1"/>
      <c r="V286" s="3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P286" s="86"/>
      <c r="CQ286" s="86">
        <f>COUNTIF(BM285,CR286)</f>
        <v>0</v>
      </c>
      <c r="CR286" s="145" t="s">
        <v>123</v>
      </c>
      <c r="CS286" s="145"/>
      <c r="CT286" t="s">
        <v>128</v>
      </c>
    </row>
    <row r="287" spans="4:98" ht="16.5" customHeight="1" thickBot="1" x14ac:dyDescent="0.2">
      <c r="D287" s="1"/>
      <c r="E287" s="1"/>
      <c r="F287" s="1"/>
      <c r="H287" s="179" t="s">
        <v>36</v>
      </c>
      <c r="I287" s="180"/>
      <c r="J287" s="180"/>
      <c r="K287" s="181"/>
      <c r="L287" s="107" t="str">
        <f>IF(BP287="","",BP287)</f>
        <v/>
      </c>
      <c r="M287" s="132" t="s">
        <v>81</v>
      </c>
      <c r="N287" s="110" t="str">
        <f>BR287</f>
        <v/>
      </c>
      <c r="O287" s="109" t="str">
        <f>BS287</f>
        <v/>
      </c>
      <c r="P287" s="108" t="s">
        <v>11</v>
      </c>
      <c r="Q287" s="110" t="str">
        <f>BT287</f>
        <v/>
      </c>
      <c r="R287" s="109" t="str">
        <f>BU287</f>
        <v/>
      </c>
      <c r="S287" s="132" t="s">
        <v>12</v>
      </c>
      <c r="T287" s="110" t="str">
        <f>BV287</f>
        <v/>
      </c>
      <c r="U287" s="109" t="str">
        <f>BW287</f>
        <v/>
      </c>
      <c r="V287" s="1" t="s">
        <v>13</v>
      </c>
      <c r="W287" s="1"/>
      <c r="X287" s="1"/>
      <c r="Y287" s="1"/>
      <c r="Z287" s="105"/>
      <c r="AA287" s="1"/>
      <c r="AB287" s="10"/>
      <c r="AC287" s="1"/>
      <c r="AD287" s="1"/>
      <c r="AE287" s="1"/>
      <c r="AF287" s="1"/>
      <c r="AH287" s="1"/>
      <c r="AL287" s="162" t="s">
        <v>130</v>
      </c>
      <c r="AM287" s="163"/>
      <c r="AN287" s="182"/>
      <c r="AO287" s="183"/>
      <c r="AP287" s="183"/>
      <c r="AQ287" s="183"/>
      <c r="AR287" s="184"/>
      <c r="AS287" s="112" t="s">
        <v>118</v>
      </c>
      <c r="AT287" s="167" t="s">
        <v>129</v>
      </c>
      <c r="AU287" s="168"/>
      <c r="AV287" s="185"/>
      <c r="AW287" s="186"/>
      <c r="AX287" s="186"/>
      <c r="AY287" s="186"/>
      <c r="AZ287" s="186"/>
      <c r="BA287" s="187"/>
      <c r="BG287" s="172" t="str">
        <f>IF(AV287="",IF(AN287="","",DATESTRING(AN287)),DATESTRING(AV287))</f>
        <v/>
      </c>
      <c r="BH287" s="172"/>
      <c r="BI287" s="172"/>
      <c r="BJ287" s="172"/>
      <c r="BK287" s="172"/>
      <c r="BL287" s="172"/>
      <c r="BM287" s="145" t="str">
        <f>MID(BG287,1,2)</f>
        <v/>
      </c>
      <c r="BN287" s="145"/>
      <c r="BP287" s="86" t="str">
        <f>IF(BG287="","",VLOOKUP(1,CK287:CN291,4,FALSE))</f>
        <v/>
      </c>
      <c r="BQ287" s="86"/>
      <c r="BR287" s="86" t="str">
        <f>MID(BG287,3,1)</f>
        <v/>
      </c>
      <c r="BS287" s="86" t="str">
        <f>MID(BG287,4,1)</f>
        <v/>
      </c>
      <c r="BT287" s="86" t="str">
        <f>MID(BG287,6,1)</f>
        <v/>
      </c>
      <c r="BU287" s="86" t="str">
        <f>MID(BG287,7,1)</f>
        <v/>
      </c>
      <c r="BV287" s="86" t="str">
        <f>MID(BG287,9,1)</f>
        <v/>
      </c>
      <c r="BW287" s="86" t="str">
        <f>MID(BG287,10,1)</f>
        <v/>
      </c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86">
        <v>1</v>
      </c>
      <c r="CK287" s="86">
        <f>COUNTIF(BM287,$CL$41)</f>
        <v>0</v>
      </c>
      <c r="CL287" s="145" t="s">
        <v>119</v>
      </c>
      <c r="CM287" s="145"/>
      <c r="CN287" s="86" t="s">
        <v>124</v>
      </c>
    </row>
    <row r="288" spans="4:98" ht="16.5" customHeight="1" thickBot="1" x14ac:dyDescent="0.2">
      <c r="D288" s="1"/>
      <c r="E288" s="1"/>
      <c r="F288" s="1"/>
      <c r="H288" s="36" t="s">
        <v>42</v>
      </c>
      <c r="I288" s="202" t="s">
        <v>22</v>
      </c>
      <c r="J288" s="203"/>
      <c r="K288" s="204"/>
      <c r="L288" s="113" t="str">
        <f>MID(AN288,1,1)</f>
        <v>2</v>
      </c>
      <c r="M288" s="118" t="str">
        <f>MID(AN288,2,1)</f>
        <v>7</v>
      </c>
      <c r="N288" s="125" t="s">
        <v>81</v>
      </c>
      <c r="O288" s="113" t="str">
        <f>MID(AQ288,1,1)</f>
        <v/>
      </c>
      <c r="P288" s="114" t="str">
        <f>MID(AQ288,2,1)</f>
        <v/>
      </c>
      <c r="Q288" s="115" t="str">
        <f>MID(AQ288,3,1)</f>
        <v/>
      </c>
      <c r="R288" s="114" t="str">
        <f>MID(AQ288,4,1)</f>
        <v/>
      </c>
      <c r="S288" s="114" t="str">
        <f>MID(AQ288,5,1)</f>
        <v/>
      </c>
      <c r="T288" s="118" t="str">
        <f>MID(AQ288,6,1)</f>
        <v/>
      </c>
      <c r="U288" s="43" t="s">
        <v>81</v>
      </c>
      <c r="V288" s="18"/>
      <c r="W288" s="125"/>
      <c r="X288" s="35"/>
      <c r="Y288" s="35"/>
      <c r="Z288" s="35"/>
      <c r="AA288" s="35"/>
      <c r="AB288" s="35"/>
      <c r="AC288" s="35"/>
      <c r="AD288" s="127"/>
      <c r="AE288" s="127"/>
      <c r="AF288" s="3"/>
      <c r="AG288" s="1"/>
      <c r="AH288" s="3"/>
      <c r="AI288" s="3"/>
      <c r="AJ288" s="3"/>
      <c r="AK288" s="1"/>
      <c r="AL288" s="1"/>
      <c r="AN288" s="191">
        <v>27</v>
      </c>
      <c r="AO288" s="193"/>
      <c r="AP288" t="s">
        <v>81</v>
      </c>
      <c r="AQ288" s="191"/>
      <c r="AR288" s="192"/>
      <c r="AS288" s="192"/>
      <c r="AT288" s="192"/>
      <c r="AU288" s="192"/>
      <c r="AV288" s="192"/>
      <c r="AW288" s="193"/>
      <c r="AX288" s="194" t="s">
        <v>133</v>
      </c>
      <c r="AY288" s="195"/>
      <c r="AZ288" s="195"/>
      <c r="BA288" s="195"/>
      <c r="BB288" s="195"/>
      <c r="BC288" s="195"/>
      <c r="BD288" s="195"/>
      <c r="CD288" s="1"/>
      <c r="CE288" s="1"/>
      <c r="CF288" s="1"/>
      <c r="CG288" s="1"/>
      <c r="CH288" s="1"/>
      <c r="CI288" s="1"/>
      <c r="CJ288">
        <v>2</v>
      </c>
      <c r="CK288" s="86">
        <f>COUNTIF(BM287,$CL$42)</f>
        <v>0</v>
      </c>
      <c r="CL288" s="145" t="s">
        <v>120</v>
      </c>
      <c r="CM288" s="145"/>
      <c r="CN288" t="s">
        <v>125</v>
      </c>
    </row>
    <row r="289" spans="4:98" ht="16.5" customHeight="1" thickBot="1" x14ac:dyDescent="0.2">
      <c r="D289" s="1"/>
      <c r="E289" s="1"/>
      <c r="F289" s="1"/>
      <c r="H289" s="37" t="s">
        <v>43</v>
      </c>
      <c r="I289" s="202" t="s">
        <v>15</v>
      </c>
      <c r="J289" s="203"/>
      <c r="K289" s="204"/>
      <c r="L289" s="92" t="str">
        <f>MID($AN289,$BJ289,1)</f>
        <v/>
      </c>
      <c r="M289" s="93" t="str">
        <f>MID($AN289,$BK289,1)</f>
        <v/>
      </c>
      <c r="N289" s="93" t="str">
        <f>MID($AN289,$BL289,1)</f>
        <v/>
      </c>
      <c r="O289" s="93" t="str">
        <f>MID($AN289,$BM289,1)</f>
        <v/>
      </c>
      <c r="P289" s="93" t="str">
        <f>MID($AN289,$BN289,1)</f>
        <v/>
      </c>
      <c r="Q289" s="93" t="str">
        <f>MID($AN289,$BO289,1)</f>
        <v/>
      </c>
      <c r="R289" s="93" t="str">
        <f>MID($AN289,$BP289,1)</f>
        <v/>
      </c>
      <c r="S289" s="93" t="str">
        <f>MID($AN289,$BQ289,1)</f>
        <v/>
      </c>
      <c r="T289" s="93" t="str">
        <f>MID($AN289,$BR289,1)</f>
        <v/>
      </c>
      <c r="U289" s="93" t="str">
        <f>MID($AN289,$BS289,1)</f>
        <v/>
      </c>
      <c r="V289" s="93" t="str">
        <f>MID($AN289,$BT289,1)</f>
        <v/>
      </c>
      <c r="W289" s="93" t="str">
        <f>MID($AN289,$BU289,1)</f>
        <v/>
      </c>
      <c r="X289" s="93" t="str">
        <f>MID($AN289,$BV289,1)</f>
        <v/>
      </c>
      <c r="Y289" s="93" t="str">
        <f>MID($AN289,$BW289,1)</f>
        <v/>
      </c>
      <c r="Z289" s="93" t="str">
        <f>MID($AN289,$BX289,1)</f>
        <v/>
      </c>
      <c r="AA289" s="93" t="str">
        <f>MID($AN289,$BY289,1)</f>
        <v/>
      </c>
      <c r="AB289" s="93" t="str">
        <f>MID($AN289,$BZ289,1)</f>
        <v/>
      </c>
      <c r="AC289" s="93" t="str">
        <f>MID($AN289,$CA289,1)</f>
        <v/>
      </c>
      <c r="AD289" s="93" t="str">
        <f>MID($AN289,$CB289,1)</f>
        <v/>
      </c>
      <c r="AE289" s="100" t="str">
        <f>MID($AN289,$CC289,1)</f>
        <v/>
      </c>
      <c r="AF289" s="1"/>
      <c r="AG289" s="46" t="s">
        <v>18</v>
      </c>
      <c r="AH289" s="1"/>
      <c r="AL289" s="139" t="s">
        <v>142</v>
      </c>
      <c r="AM289" s="140"/>
      <c r="AN289" s="188"/>
      <c r="AO289" s="189"/>
      <c r="AP289" s="189"/>
      <c r="AQ289" s="189"/>
      <c r="AR289" s="189"/>
      <c r="AS289" s="189"/>
      <c r="AT289" s="189"/>
      <c r="AU289" s="189"/>
      <c r="AV289" s="189"/>
      <c r="AW289" s="189"/>
      <c r="AX289" s="189"/>
      <c r="AY289" s="189"/>
      <c r="AZ289" s="189"/>
      <c r="BA289" s="189"/>
      <c r="BB289" s="189"/>
      <c r="BC289" s="189"/>
      <c r="BD289" s="189"/>
      <c r="BE289" s="189"/>
      <c r="BF289" s="189"/>
      <c r="BG289" s="190"/>
      <c r="BH289" s="116"/>
      <c r="BI289" s="79">
        <f>LEN(AN289)</f>
        <v>0</v>
      </c>
      <c r="BJ289" s="79">
        <v>1</v>
      </c>
      <c r="BK289" s="79">
        <v>2</v>
      </c>
      <c r="BL289" s="79">
        <v>3</v>
      </c>
      <c r="BM289" s="79">
        <v>4</v>
      </c>
      <c r="BN289" s="79">
        <v>5</v>
      </c>
      <c r="BO289" s="79">
        <v>6</v>
      </c>
      <c r="BP289" s="79">
        <v>7</v>
      </c>
      <c r="BQ289" s="79">
        <v>8</v>
      </c>
      <c r="BR289" s="79">
        <v>9</v>
      </c>
      <c r="BS289" s="79">
        <v>10</v>
      </c>
      <c r="BT289" s="79">
        <v>11</v>
      </c>
      <c r="BU289" s="79">
        <v>12</v>
      </c>
      <c r="BV289" s="79">
        <v>13</v>
      </c>
      <c r="BW289" s="79">
        <v>14</v>
      </c>
      <c r="BX289" s="79">
        <v>15</v>
      </c>
      <c r="BY289" s="79">
        <v>16</v>
      </c>
      <c r="BZ289" s="79">
        <v>17</v>
      </c>
      <c r="CA289" s="79">
        <v>18</v>
      </c>
      <c r="CB289" s="79">
        <v>19</v>
      </c>
      <c r="CC289" s="79">
        <v>20</v>
      </c>
      <c r="CD289" s="1"/>
      <c r="CE289" s="1"/>
      <c r="CF289" s="1"/>
      <c r="CG289" s="1"/>
      <c r="CH289" s="1"/>
      <c r="CI289" s="1"/>
      <c r="CJ289" s="86">
        <v>3</v>
      </c>
      <c r="CK289" s="86">
        <f>COUNTIF(BM287,$CL$43)</f>
        <v>0</v>
      </c>
      <c r="CL289" s="145" t="s">
        <v>121</v>
      </c>
      <c r="CM289" s="145"/>
      <c r="CN289" t="s">
        <v>126</v>
      </c>
    </row>
    <row r="290" spans="4:98" ht="16.5" customHeight="1" thickBot="1" x14ac:dyDescent="0.2">
      <c r="D290" s="1"/>
      <c r="E290" s="1"/>
      <c r="F290" s="1"/>
      <c r="H290" s="38" t="s">
        <v>50</v>
      </c>
      <c r="I290" s="202" t="s">
        <v>24</v>
      </c>
      <c r="J290" s="203"/>
      <c r="K290" s="204"/>
      <c r="L290" s="87" t="str">
        <f>MID($AN290,$BJ290,1)</f>
        <v/>
      </c>
      <c r="M290" s="89" t="str">
        <f>MID($AN290,$BK290,1)</f>
        <v/>
      </c>
      <c r="N290" s="89" t="str">
        <f>MID($AN290,$BL290,1)</f>
        <v/>
      </c>
      <c r="O290" s="89" t="str">
        <f>MID($AN290,$BM290,1)</f>
        <v/>
      </c>
      <c r="P290" s="89" t="str">
        <f>MID($AN290,$BN290,1)</f>
        <v/>
      </c>
      <c r="Q290" s="89" t="str">
        <f>MID($AN290,$BO290,1)</f>
        <v/>
      </c>
      <c r="R290" s="89" t="str">
        <f>MID($AN290,$BP290,1)</f>
        <v/>
      </c>
      <c r="S290" s="89" t="str">
        <f>MID($AN290,$BQ290,1)</f>
        <v/>
      </c>
      <c r="T290" s="89" t="str">
        <f>MID($AN290,$BR290,1)</f>
        <v/>
      </c>
      <c r="U290" s="89" t="str">
        <f>MID($AN290,$BS290,1)</f>
        <v/>
      </c>
      <c r="V290" s="89" t="str">
        <f>MID($AN290,$BT290,1)</f>
        <v/>
      </c>
      <c r="W290" s="89" t="str">
        <f>MID($AN290,$BU290,1)</f>
        <v/>
      </c>
      <c r="X290" s="89" t="str">
        <f>MID($AN290,$BV290,1)</f>
        <v/>
      </c>
      <c r="Y290" s="89" t="str">
        <f>MID($AN290,$BW290,1)</f>
        <v/>
      </c>
      <c r="Z290" s="89" t="str">
        <f>MID($AN290,$BX290,1)</f>
        <v/>
      </c>
      <c r="AA290" s="89" t="str">
        <f>MID($AN290,$BY290,1)</f>
        <v/>
      </c>
      <c r="AB290" s="89" t="str">
        <f>MID($AN290,$BZ290,1)</f>
        <v/>
      </c>
      <c r="AC290" s="89" t="str">
        <f>MID($AN290,$CA290,1)</f>
        <v/>
      </c>
      <c r="AD290" s="89" t="str">
        <f>MID($AN290,$CB290,1)</f>
        <v/>
      </c>
      <c r="AE290" s="117" t="str">
        <f>MID($AN290,$CC290,1)</f>
        <v/>
      </c>
      <c r="AF290" s="1"/>
      <c r="AG290" s="44" t="s">
        <v>19</v>
      </c>
      <c r="AH290" s="1"/>
      <c r="AL290" s="139" t="s">
        <v>141</v>
      </c>
      <c r="AM290" s="140"/>
      <c r="AN290" s="188"/>
      <c r="AO290" s="189"/>
      <c r="AP290" s="189"/>
      <c r="AQ290" s="189"/>
      <c r="AR290" s="189"/>
      <c r="AS290" s="189"/>
      <c r="AT290" s="189"/>
      <c r="AU290" s="189"/>
      <c r="AV290" s="189"/>
      <c r="AW290" s="189"/>
      <c r="AX290" s="189"/>
      <c r="AY290" s="189"/>
      <c r="AZ290" s="189"/>
      <c r="BA290" s="189"/>
      <c r="BB290" s="189"/>
      <c r="BC290" s="189"/>
      <c r="BD290" s="189"/>
      <c r="BE290" s="189"/>
      <c r="BF290" s="189"/>
      <c r="BG290" s="190"/>
      <c r="BI290" s="79">
        <f>LEN(AN290)</f>
        <v>0</v>
      </c>
      <c r="BJ290" s="79">
        <v>1</v>
      </c>
      <c r="BK290" s="79">
        <v>2</v>
      </c>
      <c r="BL290" s="79">
        <v>3</v>
      </c>
      <c r="BM290" s="79">
        <v>4</v>
      </c>
      <c r="BN290" s="79">
        <v>5</v>
      </c>
      <c r="BO290" s="79">
        <v>6</v>
      </c>
      <c r="BP290" s="79">
        <v>7</v>
      </c>
      <c r="BQ290" s="79">
        <v>8</v>
      </c>
      <c r="BR290" s="79">
        <v>9</v>
      </c>
      <c r="BS290" s="79">
        <v>10</v>
      </c>
      <c r="BT290" s="79">
        <v>11</v>
      </c>
      <c r="BU290" s="79">
        <v>12</v>
      </c>
      <c r="BV290" s="79">
        <v>13</v>
      </c>
      <c r="BW290" s="79">
        <v>14</v>
      </c>
      <c r="BX290" s="79">
        <v>15</v>
      </c>
      <c r="BY290" s="79">
        <v>16</v>
      </c>
      <c r="BZ290" s="79">
        <v>17</v>
      </c>
      <c r="CA290" s="79">
        <v>18</v>
      </c>
      <c r="CB290" s="79">
        <v>19</v>
      </c>
      <c r="CC290" s="79">
        <v>20</v>
      </c>
      <c r="CD290" s="1"/>
      <c r="CE290" s="1"/>
      <c r="CF290" s="1"/>
      <c r="CG290" s="1"/>
      <c r="CH290" s="1"/>
      <c r="CI290" s="1"/>
      <c r="CJ290">
        <v>4</v>
      </c>
      <c r="CK290" s="86">
        <f>COUNTIF(BM287,$CL$44)</f>
        <v>0</v>
      </c>
      <c r="CL290" s="145" t="s">
        <v>122</v>
      </c>
      <c r="CM290" s="145"/>
      <c r="CN290" t="s">
        <v>127</v>
      </c>
    </row>
    <row r="291" spans="4:98" ht="16.5" customHeight="1" x14ac:dyDescent="0.1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CJ291" s="86">
        <v>5</v>
      </c>
      <c r="CK291" s="86">
        <f>COUNTIF(BM287,$CL$45)</f>
        <v>0</v>
      </c>
      <c r="CL291" s="145" t="s">
        <v>123</v>
      </c>
      <c r="CM291" s="145"/>
      <c r="CN291" t="s">
        <v>128</v>
      </c>
    </row>
    <row r="292" spans="4:98" ht="16.5" customHeight="1" x14ac:dyDescent="0.1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4:98" ht="16.5" customHeight="1" x14ac:dyDescent="0.1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4:98" ht="16.5" customHeight="1" x14ac:dyDescent="0.1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4:98" ht="16.5" customHeight="1" x14ac:dyDescent="0.1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4:98" ht="16.5" customHeight="1" thickBot="1" x14ac:dyDescent="0.2">
      <c r="D296" s="1"/>
      <c r="E296" s="1"/>
      <c r="F296" s="1"/>
      <c r="G296" s="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53" t="s">
        <v>49</v>
      </c>
      <c r="AA296" s="1"/>
      <c r="AB296" s="1"/>
      <c r="AC296" s="1"/>
      <c r="AD296" s="1"/>
      <c r="AE296" s="1"/>
      <c r="AF296" s="1"/>
      <c r="AH296" s="1"/>
    </row>
    <row r="297" spans="4:98" ht="16.5" customHeight="1" thickBot="1" x14ac:dyDescent="0.2">
      <c r="D297" s="1"/>
      <c r="E297" s="14" t="s">
        <v>65</v>
      </c>
      <c r="F297" s="1"/>
      <c r="G297" s="179" t="s">
        <v>36</v>
      </c>
      <c r="H297" s="180"/>
      <c r="I297" s="180"/>
      <c r="J297" s="180"/>
      <c r="K297" s="181"/>
      <c r="L297" s="107" t="str">
        <f>IF(BP297="","",BP297)</f>
        <v/>
      </c>
      <c r="M297" s="132" t="s">
        <v>81</v>
      </c>
      <c r="N297" s="110" t="str">
        <f>BR297</f>
        <v/>
      </c>
      <c r="O297" s="109" t="str">
        <f>BS297</f>
        <v/>
      </c>
      <c r="P297" s="108" t="s">
        <v>11</v>
      </c>
      <c r="Q297" s="110" t="str">
        <f>BT297</f>
        <v/>
      </c>
      <c r="R297" s="109" t="str">
        <f>BU297</f>
        <v/>
      </c>
      <c r="S297" s="132" t="s">
        <v>12</v>
      </c>
      <c r="T297" s="110" t="str">
        <f>BV297</f>
        <v/>
      </c>
      <c r="U297" s="109" t="str">
        <f>BW297</f>
        <v/>
      </c>
      <c r="V297" s="1" t="s">
        <v>13</v>
      </c>
      <c r="W297" s="1"/>
      <c r="X297" s="1"/>
      <c r="Y297" s="1"/>
      <c r="Z297" s="14" t="s">
        <v>0</v>
      </c>
      <c r="AA297" s="1"/>
      <c r="AB297" s="10" t="s">
        <v>47</v>
      </c>
      <c r="AC297" s="1"/>
      <c r="AD297" s="1"/>
      <c r="AE297" s="1"/>
      <c r="AF297" s="1"/>
      <c r="AG297" s="1"/>
      <c r="AH297" s="29"/>
      <c r="AI297" s="3"/>
      <c r="AJ297" s="3"/>
      <c r="AK297" s="3"/>
      <c r="AL297" s="162" t="s">
        <v>130</v>
      </c>
      <c r="AM297" s="163"/>
      <c r="AN297" s="182"/>
      <c r="AO297" s="183"/>
      <c r="AP297" s="183"/>
      <c r="AQ297" s="183"/>
      <c r="AR297" s="184"/>
      <c r="AS297" s="124" t="s">
        <v>118</v>
      </c>
      <c r="AT297" s="197" t="s">
        <v>129</v>
      </c>
      <c r="AU297" s="198"/>
      <c r="AV297" s="185"/>
      <c r="AW297" s="186"/>
      <c r="AX297" s="186"/>
      <c r="AY297" s="186"/>
      <c r="AZ297" s="186"/>
      <c r="BA297" s="187"/>
      <c r="BG297" s="172" t="str">
        <f>IF(AV297="",IF(AN297="","",DATESTRING(AN297)),DATESTRING(AV297))</f>
        <v/>
      </c>
      <c r="BH297" s="172"/>
      <c r="BI297" s="172"/>
      <c r="BJ297" s="172"/>
      <c r="BK297" s="172"/>
      <c r="BL297" s="172"/>
      <c r="BM297" s="145" t="str">
        <f>MID(BG297,1,2)</f>
        <v/>
      </c>
      <c r="BN297" s="145"/>
      <c r="BP297" s="86" t="str">
        <f>IF(BG297="","",VLOOKUP(1,CK297:CN301,4,FALSE))</f>
        <v/>
      </c>
      <c r="BQ297" s="86"/>
      <c r="BR297" s="86" t="str">
        <f>MID(BG297,3,1)</f>
        <v/>
      </c>
      <c r="BS297" s="86" t="str">
        <f>MID(BG297,4,1)</f>
        <v/>
      </c>
      <c r="BT297" s="86" t="str">
        <f>MID(BG297,6,1)</f>
        <v/>
      </c>
      <c r="BU297" s="86" t="str">
        <f>MID(BG297,7,1)</f>
        <v/>
      </c>
      <c r="BV297" s="86" t="str">
        <f>MID(BG297,9,1)</f>
        <v/>
      </c>
      <c r="BW297" s="86" t="str">
        <f>MID(BG297,10,1)</f>
        <v/>
      </c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86">
        <v>1</v>
      </c>
      <c r="CK297" s="86">
        <f>COUNTIF(BM297,$CL$41)</f>
        <v>0</v>
      </c>
      <c r="CL297" s="145" t="s">
        <v>119</v>
      </c>
      <c r="CM297" s="145"/>
      <c r="CN297" s="86" t="s">
        <v>124</v>
      </c>
    </row>
    <row r="298" spans="4:98" ht="16.5" customHeight="1" thickBot="1" x14ac:dyDescent="0.2">
      <c r="D298" s="1"/>
      <c r="E298" s="28"/>
      <c r="F298" s="1"/>
      <c r="G298" s="37" t="s">
        <v>42</v>
      </c>
      <c r="H298" s="179" t="s">
        <v>22</v>
      </c>
      <c r="I298" s="180"/>
      <c r="J298" s="180"/>
      <c r="K298" s="181"/>
      <c r="L298" s="113" t="str">
        <f>MID(AN298,1,1)</f>
        <v>2</v>
      </c>
      <c r="M298" s="118" t="str">
        <f>MID(AN298,2,1)</f>
        <v>7</v>
      </c>
      <c r="N298" s="125" t="s">
        <v>81</v>
      </c>
      <c r="O298" s="113" t="str">
        <f>MID(AQ298,1,1)</f>
        <v/>
      </c>
      <c r="P298" s="114" t="str">
        <f>MID(AQ298,2,1)</f>
        <v/>
      </c>
      <c r="Q298" s="115" t="str">
        <f>MID(AQ298,3,1)</f>
        <v/>
      </c>
      <c r="R298" s="114" t="str">
        <f>MID(AQ298,4,1)</f>
        <v/>
      </c>
      <c r="S298" s="114" t="str">
        <f>MID(AQ298,5,1)</f>
        <v/>
      </c>
      <c r="T298" s="118" t="str">
        <f>MID(AQ298,6,1)</f>
        <v/>
      </c>
      <c r="U298" s="43" t="s">
        <v>81</v>
      </c>
      <c r="V298" s="18"/>
      <c r="W298" s="125"/>
      <c r="X298" s="35"/>
      <c r="Y298" s="35"/>
      <c r="Z298" s="35"/>
      <c r="AA298" s="35"/>
      <c r="AB298" s="52" t="s">
        <v>48</v>
      </c>
      <c r="AC298" s="29"/>
      <c r="AD298" s="129"/>
      <c r="AE298" s="127"/>
      <c r="AF298" s="3"/>
      <c r="AG298" s="1"/>
      <c r="AH298" s="3"/>
      <c r="AI298" s="3"/>
      <c r="AJ298" s="3"/>
      <c r="AK298" s="1"/>
      <c r="AL298" s="1"/>
      <c r="AN298" s="191">
        <v>27</v>
      </c>
      <c r="AO298" s="193"/>
      <c r="AP298" t="s">
        <v>81</v>
      </c>
      <c r="AQ298" s="191"/>
      <c r="AR298" s="192"/>
      <c r="AS298" s="192"/>
      <c r="AT298" s="192"/>
      <c r="AU298" s="192"/>
      <c r="AV298" s="192"/>
      <c r="AW298" s="193"/>
      <c r="AX298" s="194" t="s">
        <v>133</v>
      </c>
      <c r="AY298" s="195"/>
      <c r="AZ298" s="195"/>
      <c r="BA298" s="195"/>
      <c r="BB298" s="195"/>
      <c r="BC298" s="195"/>
      <c r="BD298" s="195"/>
      <c r="CD298" s="1"/>
      <c r="CE298" s="1"/>
      <c r="CF298" s="1"/>
      <c r="CG298" s="1"/>
      <c r="CH298" s="1"/>
      <c r="CI298" s="1"/>
      <c r="CJ298">
        <v>2</v>
      </c>
      <c r="CK298" s="86">
        <f>COUNTIF(BM297,$CL$42)</f>
        <v>0</v>
      </c>
      <c r="CL298" s="145" t="s">
        <v>120</v>
      </c>
      <c r="CM298" s="145"/>
      <c r="CN298" t="s">
        <v>125</v>
      </c>
      <c r="CP298" s="86"/>
      <c r="CQ298" s="86">
        <f>COUNTIF(BM301,CR298)</f>
        <v>0</v>
      </c>
      <c r="CR298" s="145" t="s">
        <v>119</v>
      </c>
      <c r="CS298" s="145"/>
      <c r="CT298" s="86" t="s">
        <v>124</v>
      </c>
    </row>
    <row r="299" spans="4:98" ht="16.5" customHeight="1" thickBot="1" x14ac:dyDescent="0.2">
      <c r="D299" s="1"/>
      <c r="E299" s="1"/>
      <c r="F299" s="1"/>
      <c r="G299" s="37" t="s">
        <v>43</v>
      </c>
      <c r="H299" s="179" t="s">
        <v>15</v>
      </c>
      <c r="I299" s="180"/>
      <c r="J299" s="180"/>
      <c r="K299" s="181"/>
      <c r="L299" s="92" t="str">
        <f>MID($AN299,$BJ299,1)</f>
        <v/>
      </c>
      <c r="M299" s="93" t="str">
        <f>MID($AN299,$BK299,1)</f>
        <v/>
      </c>
      <c r="N299" s="93" t="str">
        <f>MID($AN299,$BL299,1)</f>
        <v/>
      </c>
      <c r="O299" s="93" t="str">
        <f>MID($AN299,$BM299,1)</f>
        <v/>
      </c>
      <c r="P299" s="93" t="str">
        <f>MID($AN299,$BN299,1)</f>
        <v/>
      </c>
      <c r="Q299" s="93" t="str">
        <f>MID($AN299,$BO299,1)</f>
        <v/>
      </c>
      <c r="R299" s="93" t="str">
        <f>MID($AN299,$BP299,1)</f>
        <v/>
      </c>
      <c r="S299" s="93" t="str">
        <f>MID($AN299,$BQ299,1)</f>
        <v/>
      </c>
      <c r="T299" s="93" t="str">
        <f>MID($AN299,$BR299,1)</f>
        <v/>
      </c>
      <c r="U299" s="93" t="str">
        <f>MID($AN299,$BS299,1)</f>
        <v/>
      </c>
      <c r="V299" s="93" t="str">
        <f>MID($AN299,$BT299,1)</f>
        <v/>
      </c>
      <c r="W299" s="93" t="str">
        <f>MID($AN299,$BU299,1)</f>
        <v/>
      </c>
      <c r="X299" s="93" t="str">
        <f>MID($AN299,$BV299,1)</f>
        <v/>
      </c>
      <c r="Y299" s="93" t="str">
        <f>MID($AN299,$BW299,1)</f>
        <v/>
      </c>
      <c r="Z299" s="93" t="str">
        <f>MID($AN299,$BX299,1)</f>
        <v/>
      </c>
      <c r="AA299" s="93" t="str">
        <f>MID($AN299,$BY299,1)</f>
        <v/>
      </c>
      <c r="AB299" s="93" t="str">
        <f>MID($AN299,$BZ299,1)</f>
        <v/>
      </c>
      <c r="AC299" s="93" t="str">
        <f>MID($AN299,$CA299,1)</f>
        <v/>
      </c>
      <c r="AD299" s="93" t="str">
        <f>MID($AN299,$CB299,1)</f>
        <v/>
      </c>
      <c r="AE299" s="100" t="str">
        <f>MID($AN299,$CC299,1)</f>
        <v/>
      </c>
      <c r="AF299" s="3"/>
      <c r="AH299" s="1"/>
      <c r="AI299" s="1"/>
      <c r="AJ299" s="1"/>
      <c r="AK299" s="1"/>
      <c r="AL299" s="139" t="s">
        <v>142</v>
      </c>
      <c r="AM299" s="140"/>
      <c r="AN299" s="188"/>
      <c r="AO299" s="189"/>
      <c r="AP299" s="189"/>
      <c r="AQ299" s="189"/>
      <c r="AR299" s="189"/>
      <c r="AS299" s="189"/>
      <c r="AT299" s="189"/>
      <c r="AU299" s="189"/>
      <c r="AV299" s="189"/>
      <c r="AW299" s="189"/>
      <c r="AX299" s="189"/>
      <c r="AY299" s="189"/>
      <c r="AZ299" s="189"/>
      <c r="BA299" s="189"/>
      <c r="BB299" s="189"/>
      <c r="BC299" s="189"/>
      <c r="BD299" s="189"/>
      <c r="BE299" s="189"/>
      <c r="BF299" s="189"/>
      <c r="BG299" s="190"/>
      <c r="BH299" s="116"/>
      <c r="BI299" s="79">
        <f>LEN(AN299)</f>
        <v>0</v>
      </c>
      <c r="BJ299" s="79">
        <v>1</v>
      </c>
      <c r="BK299" s="79">
        <v>2</v>
      </c>
      <c r="BL299" s="79">
        <v>3</v>
      </c>
      <c r="BM299" s="79">
        <v>4</v>
      </c>
      <c r="BN299" s="79">
        <v>5</v>
      </c>
      <c r="BO299" s="79">
        <v>6</v>
      </c>
      <c r="BP299" s="79">
        <v>7</v>
      </c>
      <c r="BQ299" s="79">
        <v>8</v>
      </c>
      <c r="BR299" s="79">
        <v>9</v>
      </c>
      <c r="BS299" s="79">
        <v>10</v>
      </c>
      <c r="BT299" s="79">
        <v>11</v>
      </c>
      <c r="BU299" s="79">
        <v>12</v>
      </c>
      <c r="BV299" s="79">
        <v>13</v>
      </c>
      <c r="BW299" s="79">
        <v>14</v>
      </c>
      <c r="BX299" s="79">
        <v>15</v>
      </c>
      <c r="BY299" s="79">
        <v>16</v>
      </c>
      <c r="BZ299" s="79">
        <v>17</v>
      </c>
      <c r="CA299" s="79">
        <v>18</v>
      </c>
      <c r="CB299" s="79">
        <v>19</v>
      </c>
      <c r="CC299" s="79">
        <v>20</v>
      </c>
      <c r="CD299" s="1"/>
      <c r="CE299" s="1"/>
      <c r="CF299" s="1"/>
      <c r="CG299" s="1"/>
      <c r="CH299" s="1"/>
      <c r="CI299" s="1"/>
      <c r="CJ299" s="86">
        <v>3</v>
      </c>
      <c r="CK299" s="86">
        <f>COUNTIF(BM297,$CL$43)</f>
        <v>0</v>
      </c>
      <c r="CL299" s="145" t="s">
        <v>121</v>
      </c>
      <c r="CM299" s="145"/>
      <c r="CN299" t="s">
        <v>126</v>
      </c>
      <c r="CQ299" s="86">
        <f>COUNTIF(BM301,CR299)</f>
        <v>0</v>
      </c>
      <c r="CR299" s="145" t="s">
        <v>120</v>
      </c>
      <c r="CS299" s="145"/>
      <c r="CT299" t="s">
        <v>125</v>
      </c>
    </row>
    <row r="300" spans="4:98" ht="16.5" customHeight="1" thickBot="1" x14ac:dyDescent="0.2">
      <c r="D300" s="1"/>
      <c r="E300" s="1"/>
      <c r="F300" s="1"/>
      <c r="G300" s="37" t="s">
        <v>44</v>
      </c>
      <c r="H300" s="179" t="s">
        <v>24</v>
      </c>
      <c r="I300" s="180"/>
      <c r="J300" s="180"/>
      <c r="K300" s="181"/>
      <c r="L300" s="87" t="str">
        <f>MID($AN300,$BJ300,1)</f>
        <v/>
      </c>
      <c r="M300" s="89" t="str">
        <f>MID($AN300,$BK300,1)</f>
        <v/>
      </c>
      <c r="N300" s="89" t="str">
        <f>MID($AN300,$BL300,1)</f>
        <v/>
      </c>
      <c r="O300" s="89" t="str">
        <f>MID($AN300,$BM300,1)</f>
        <v/>
      </c>
      <c r="P300" s="89" t="str">
        <f>MID($AN300,$BN300,1)</f>
        <v/>
      </c>
      <c r="Q300" s="89" t="str">
        <f>MID($AN300,$BO300,1)</f>
        <v/>
      </c>
      <c r="R300" s="89" t="str">
        <f>MID($AN300,$BP300,1)</f>
        <v/>
      </c>
      <c r="S300" s="89" t="str">
        <f>MID($AN300,$BQ300,1)</f>
        <v/>
      </c>
      <c r="T300" s="89" t="str">
        <f>MID($AN300,$BR300,1)</f>
        <v/>
      </c>
      <c r="U300" s="89" t="str">
        <f>MID($AN300,$BS300,1)</f>
        <v/>
      </c>
      <c r="V300" s="89" t="str">
        <f>MID($AN300,$BT300,1)</f>
        <v/>
      </c>
      <c r="W300" s="89" t="str">
        <f>MID($AN300,$BU300,1)</f>
        <v/>
      </c>
      <c r="X300" s="89" t="str">
        <f>MID($AN300,$BV300,1)</f>
        <v/>
      </c>
      <c r="Y300" s="89" t="str">
        <f>MID($AN300,$BW300,1)</f>
        <v/>
      </c>
      <c r="Z300" s="89" t="str">
        <f>MID($AN300,$BX300,1)</f>
        <v/>
      </c>
      <c r="AA300" s="89" t="str">
        <f>MID($AN300,$BY300,1)</f>
        <v/>
      </c>
      <c r="AB300" s="89" t="str">
        <f>MID($AN300,$BZ300,1)</f>
        <v/>
      </c>
      <c r="AC300" s="89" t="str">
        <f>MID($AN300,$CA300,1)</f>
        <v/>
      </c>
      <c r="AD300" s="89" t="str">
        <f>MID($AN300,$CB300,1)</f>
        <v/>
      </c>
      <c r="AE300" s="117" t="str">
        <f>MID($AN300,$CC300,1)</f>
        <v/>
      </c>
      <c r="AF300" s="1"/>
      <c r="AH300" s="1"/>
      <c r="AI300" s="1"/>
      <c r="AJ300" s="1"/>
      <c r="AK300" s="1"/>
      <c r="AL300" s="139" t="s">
        <v>141</v>
      </c>
      <c r="AM300" s="140"/>
      <c r="AN300" s="188"/>
      <c r="AO300" s="189"/>
      <c r="AP300" s="189"/>
      <c r="AQ300" s="189"/>
      <c r="AR300" s="189"/>
      <c r="AS300" s="189"/>
      <c r="AT300" s="189"/>
      <c r="AU300" s="189"/>
      <c r="AV300" s="189"/>
      <c r="AW300" s="189"/>
      <c r="AX300" s="189"/>
      <c r="AY300" s="189"/>
      <c r="AZ300" s="189"/>
      <c r="BA300" s="189"/>
      <c r="BB300" s="189"/>
      <c r="BC300" s="189"/>
      <c r="BD300" s="189"/>
      <c r="BE300" s="189"/>
      <c r="BF300" s="189"/>
      <c r="BG300" s="190"/>
      <c r="BI300" s="79">
        <f>LEN(AN300)</f>
        <v>0</v>
      </c>
      <c r="BJ300" s="79">
        <v>1</v>
      </c>
      <c r="BK300" s="79">
        <v>2</v>
      </c>
      <c r="BL300" s="79">
        <v>3</v>
      </c>
      <c r="BM300" s="79">
        <v>4</v>
      </c>
      <c r="BN300" s="79">
        <v>5</v>
      </c>
      <c r="BO300" s="79">
        <v>6</v>
      </c>
      <c r="BP300" s="79">
        <v>7</v>
      </c>
      <c r="BQ300" s="79">
        <v>8</v>
      </c>
      <c r="BR300" s="79">
        <v>9</v>
      </c>
      <c r="BS300" s="79">
        <v>10</v>
      </c>
      <c r="BT300" s="79">
        <v>11</v>
      </c>
      <c r="BU300" s="79">
        <v>12</v>
      </c>
      <c r="BV300" s="79">
        <v>13</v>
      </c>
      <c r="BW300" s="79">
        <v>14</v>
      </c>
      <c r="BX300" s="79">
        <v>15</v>
      </c>
      <c r="BY300" s="79">
        <v>16</v>
      </c>
      <c r="BZ300" s="79">
        <v>17</v>
      </c>
      <c r="CA300" s="79">
        <v>18</v>
      </c>
      <c r="CB300" s="79">
        <v>19</v>
      </c>
      <c r="CC300" s="79">
        <v>20</v>
      </c>
      <c r="CD300" s="1"/>
      <c r="CE300" s="1"/>
      <c r="CF300" s="1"/>
      <c r="CG300" s="1"/>
      <c r="CH300" s="1"/>
      <c r="CI300" s="1"/>
      <c r="CJ300">
        <v>4</v>
      </c>
      <c r="CK300" s="86">
        <f>COUNTIF(BM297,$CL$44)</f>
        <v>0</v>
      </c>
      <c r="CL300" s="145" t="s">
        <v>122</v>
      </c>
      <c r="CM300" s="145"/>
      <c r="CN300" t="s">
        <v>127</v>
      </c>
      <c r="CP300" s="86"/>
      <c r="CQ300" s="86">
        <f>COUNTIF(BM301,CR300)</f>
        <v>0</v>
      </c>
      <c r="CR300" s="145" t="s">
        <v>121</v>
      </c>
      <c r="CS300" s="145"/>
      <c r="CT300" t="s">
        <v>126</v>
      </c>
    </row>
    <row r="301" spans="4:98" ht="16.5" customHeight="1" thickBot="1" x14ac:dyDescent="0.2">
      <c r="D301" s="1"/>
      <c r="E301" s="1"/>
      <c r="F301" s="1"/>
      <c r="G301" s="48"/>
      <c r="H301" s="179" t="s">
        <v>25</v>
      </c>
      <c r="I301" s="180"/>
      <c r="J301" s="180"/>
      <c r="K301" s="181"/>
      <c r="L301" s="107" t="str">
        <f>IF(BP301="","",BP301)</f>
        <v/>
      </c>
      <c r="M301" s="132" t="s">
        <v>81</v>
      </c>
      <c r="N301" s="110" t="str">
        <f>BR301</f>
        <v/>
      </c>
      <c r="O301" s="109" t="str">
        <f>BS301</f>
        <v/>
      </c>
      <c r="P301" s="108" t="s">
        <v>11</v>
      </c>
      <c r="Q301" s="110" t="str">
        <f>BT301</f>
        <v/>
      </c>
      <c r="R301" s="109" t="str">
        <f>BU301</f>
        <v/>
      </c>
      <c r="S301" s="132" t="s">
        <v>12</v>
      </c>
      <c r="T301" s="110" t="str">
        <f>BV301</f>
        <v/>
      </c>
      <c r="U301" s="109" t="str">
        <f>BW301</f>
        <v/>
      </c>
      <c r="V301" s="1" t="s">
        <v>13</v>
      </c>
      <c r="W301" s="1"/>
      <c r="X301" s="1"/>
      <c r="Y301" s="1"/>
      <c r="Z301" s="1"/>
      <c r="AA301" s="1"/>
      <c r="AB301" s="1"/>
      <c r="AC301" s="1"/>
      <c r="AD301" s="1"/>
      <c r="AE301" s="1"/>
      <c r="AF301" s="3"/>
      <c r="AH301" s="1"/>
      <c r="AI301" s="1"/>
      <c r="AJ301" s="1"/>
      <c r="AK301" s="1"/>
      <c r="AL301" s="162" t="s">
        <v>130</v>
      </c>
      <c r="AM301" s="163"/>
      <c r="AN301" s="196"/>
      <c r="AO301" s="197"/>
      <c r="AP301" s="197"/>
      <c r="AQ301" s="197"/>
      <c r="AR301" s="198"/>
      <c r="AS301" s="112" t="s">
        <v>118</v>
      </c>
      <c r="AT301" s="167" t="s">
        <v>129</v>
      </c>
      <c r="AU301" s="168"/>
      <c r="AV301" s="199"/>
      <c r="AW301" s="200"/>
      <c r="AX301" s="200"/>
      <c r="AY301" s="200"/>
      <c r="AZ301" s="200"/>
      <c r="BA301" s="201"/>
      <c r="BG301" s="172" t="str">
        <f>IF(AV301="",IF(AN301="","",DATESTRING(AN301)),DATESTRING(AV301))</f>
        <v/>
      </c>
      <c r="BH301" s="172"/>
      <c r="BI301" s="172"/>
      <c r="BJ301" s="172"/>
      <c r="BK301" s="172"/>
      <c r="BL301" s="172"/>
      <c r="BM301" s="145" t="str">
        <f>MID(BG301,1,2)</f>
        <v/>
      </c>
      <c r="BN301" s="145"/>
      <c r="BP301" s="86" t="str">
        <f>IF(BG301="","",VLOOKUP(1,CQ298:CT302,4,FALSE))</f>
        <v/>
      </c>
      <c r="BQ301" s="86"/>
      <c r="BR301" s="86" t="str">
        <f>MID(BG301,3,1)</f>
        <v/>
      </c>
      <c r="BS301" s="86" t="str">
        <f>MID(BG301,4,1)</f>
        <v/>
      </c>
      <c r="BT301" s="86" t="str">
        <f>MID(BG301,6,1)</f>
        <v/>
      </c>
      <c r="BU301" s="86" t="str">
        <f>MID(BG301,7,1)</f>
        <v/>
      </c>
      <c r="BV301" s="86" t="str">
        <f>MID(BG301,9,1)</f>
        <v/>
      </c>
      <c r="BW301" s="86" t="str">
        <f>MID(BG301,10,1)</f>
        <v/>
      </c>
      <c r="CD301" s="1"/>
      <c r="CE301" s="1"/>
      <c r="CF301" s="1"/>
      <c r="CG301" s="1"/>
      <c r="CH301" s="1"/>
      <c r="CI301" s="1"/>
      <c r="CJ301" s="86">
        <v>5</v>
      </c>
      <c r="CK301" s="86">
        <f>COUNTIF(BM297,$CL$45)</f>
        <v>0</v>
      </c>
      <c r="CL301" s="145" t="s">
        <v>123</v>
      </c>
      <c r="CM301" s="145"/>
      <c r="CN301" t="s">
        <v>128</v>
      </c>
      <c r="CQ301" s="86">
        <f>COUNTIF(BM301,CR301)</f>
        <v>0</v>
      </c>
      <c r="CR301" s="145" t="s">
        <v>122</v>
      </c>
      <c r="CS301" s="145"/>
      <c r="CT301" t="s">
        <v>127</v>
      </c>
    </row>
    <row r="302" spans="4:98" ht="16.5" customHeight="1" thickBot="1" x14ac:dyDescent="0.2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"/>
      <c r="Q302" s="1"/>
      <c r="R302" s="1"/>
      <c r="S302" s="3"/>
      <c r="T302" s="1"/>
      <c r="U302" s="1"/>
      <c r="V302" s="3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P302" s="86"/>
      <c r="CQ302" s="86">
        <f>COUNTIF(BM301,CR302)</f>
        <v>0</v>
      </c>
      <c r="CR302" s="145" t="s">
        <v>123</v>
      </c>
      <c r="CS302" s="145"/>
      <c r="CT302" t="s">
        <v>128</v>
      </c>
    </row>
    <row r="303" spans="4:98" ht="16.5" customHeight="1" thickBot="1" x14ac:dyDescent="0.2">
      <c r="D303" s="1"/>
      <c r="E303" s="1"/>
      <c r="F303" s="1"/>
      <c r="H303" s="179" t="s">
        <v>36</v>
      </c>
      <c r="I303" s="180"/>
      <c r="J303" s="180"/>
      <c r="K303" s="181"/>
      <c r="L303" s="107" t="str">
        <f>IF(BP303="","",BP303)</f>
        <v/>
      </c>
      <c r="M303" s="132" t="s">
        <v>81</v>
      </c>
      <c r="N303" s="110" t="str">
        <f>BR303</f>
        <v/>
      </c>
      <c r="O303" s="109" t="str">
        <f>BS303</f>
        <v/>
      </c>
      <c r="P303" s="108" t="s">
        <v>11</v>
      </c>
      <c r="Q303" s="110" t="str">
        <f>BT303</f>
        <v/>
      </c>
      <c r="R303" s="109" t="str">
        <f>BU303</f>
        <v/>
      </c>
      <c r="S303" s="132" t="s">
        <v>12</v>
      </c>
      <c r="T303" s="110" t="str">
        <f>BV303</f>
        <v/>
      </c>
      <c r="U303" s="109" t="str">
        <f>BW303</f>
        <v/>
      </c>
      <c r="V303" s="1" t="s">
        <v>13</v>
      </c>
      <c r="W303" s="1"/>
      <c r="X303" s="1"/>
      <c r="Y303" s="1"/>
      <c r="Z303" s="105"/>
      <c r="AA303" s="1"/>
      <c r="AB303" s="10"/>
      <c r="AC303" s="1"/>
      <c r="AD303" s="1"/>
      <c r="AE303" s="1"/>
      <c r="AF303" s="1"/>
      <c r="AH303" s="1"/>
      <c r="AL303" s="162" t="s">
        <v>130</v>
      </c>
      <c r="AM303" s="163"/>
      <c r="AN303" s="182"/>
      <c r="AO303" s="183"/>
      <c r="AP303" s="183"/>
      <c r="AQ303" s="183"/>
      <c r="AR303" s="184"/>
      <c r="AS303" s="112" t="s">
        <v>118</v>
      </c>
      <c r="AT303" s="167" t="s">
        <v>129</v>
      </c>
      <c r="AU303" s="168"/>
      <c r="AV303" s="185"/>
      <c r="AW303" s="186"/>
      <c r="AX303" s="186"/>
      <c r="AY303" s="186"/>
      <c r="AZ303" s="186"/>
      <c r="BA303" s="187"/>
      <c r="BG303" s="172" t="str">
        <f>IF(AV303="",IF(AN303="","",DATESTRING(AN303)),DATESTRING(AV303))</f>
        <v/>
      </c>
      <c r="BH303" s="172"/>
      <c r="BI303" s="172"/>
      <c r="BJ303" s="172"/>
      <c r="BK303" s="172"/>
      <c r="BL303" s="172"/>
      <c r="BM303" s="145" t="str">
        <f>MID(BG303,1,2)</f>
        <v/>
      </c>
      <c r="BN303" s="145"/>
      <c r="BP303" s="86" t="str">
        <f>IF(BG303="","",VLOOKUP(1,CK303:CN307,4,FALSE))</f>
        <v/>
      </c>
      <c r="BQ303" s="86"/>
      <c r="BR303" s="86" t="str">
        <f>MID(BG303,3,1)</f>
        <v/>
      </c>
      <c r="BS303" s="86" t="str">
        <f>MID(BG303,4,1)</f>
        <v/>
      </c>
      <c r="BT303" s="86" t="str">
        <f>MID(BG303,6,1)</f>
        <v/>
      </c>
      <c r="BU303" s="86" t="str">
        <f>MID(BG303,7,1)</f>
        <v/>
      </c>
      <c r="BV303" s="86" t="str">
        <f>MID(BG303,9,1)</f>
        <v/>
      </c>
      <c r="BW303" s="86" t="str">
        <f>MID(BG303,10,1)</f>
        <v/>
      </c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86">
        <v>1</v>
      </c>
      <c r="CK303" s="86">
        <f>COUNTIF(BM303,$CL$41)</f>
        <v>0</v>
      </c>
      <c r="CL303" s="145" t="s">
        <v>119</v>
      </c>
      <c r="CM303" s="145"/>
      <c r="CN303" s="86" t="s">
        <v>124</v>
      </c>
    </row>
    <row r="304" spans="4:98" ht="16.5" customHeight="1" thickBot="1" x14ac:dyDescent="0.2">
      <c r="D304" s="1"/>
      <c r="E304" s="1"/>
      <c r="F304" s="1"/>
      <c r="H304" s="36" t="s">
        <v>42</v>
      </c>
      <c r="I304" s="202" t="s">
        <v>22</v>
      </c>
      <c r="J304" s="203"/>
      <c r="K304" s="204"/>
      <c r="L304" s="113" t="str">
        <f>MID(AN304,1,1)</f>
        <v>2</v>
      </c>
      <c r="M304" s="118" t="str">
        <f>MID(AN304,2,1)</f>
        <v>7</v>
      </c>
      <c r="N304" s="125" t="s">
        <v>81</v>
      </c>
      <c r="O304" s="113" t="str">
        <f>MID(AQ304,1,1)</f>
        <v/>
      </c>
      <c r="P304" s="114" t="str">
        <f>MID(AQ304,2,1)</f>
        <v/>
      </c>
      <c r="Q304" s="115" t="str">
        <f>MID(AQ304,3,1)</f>
        <v/>
      </c>
      <c r="R304" s="114" t="str">
        <f>MID(AQ304,4,1)</f>
        <v/>
      </c>
      <c r="S304" s="114" t="str">
        <f>MID(AQ304,5,1)</f>
        <v/>
      </c>
      <c r="T304" s="118" t="str">
        <f>MID(AQ304,6,1)</f>
        <v/>
      </c>
      <c r="U304" s="43" t="s">
        <v>81</v>
      </c>
      <c r="V304" s="18"/>
      <c r="W304" s="125"/>
      <c r="X304" s="35"/>
      <c r="Y304" s="35"/>
      <c r="Z304" s="35"/>
      <c r="AA304" s="35"/>
      <c r="AB304" s="35"/>
      <c r="AC304" s="35"/>
      <c r="AD304" s="127"/>
      <c r="AE304" s="127"/>
      <c r="AF304" s="3"/>
      <c r="AG304" s="1"/>
      <c r="AH304" s="3"/>
      <c r="AI304" s="3"/>
      <c r="AJ304" s="3"/>
      <c r="AK304" s="1"/>
      <c r="AL304" s="1"/>
      <c r="AN304" s="191">
        <v>27</v>
      </c>
      <c r="AO304" s="193"/>
      <c r="AP304" t="s">
        <v>81</v>
      </c>
      <c r="AQ304" s="191"/>
      <c r="AR304" s="192"/>
      <c r="AS304" s="192"/>
      <c r="AT304" s="192"/>
      <c r="AU304" s="192"/>
      <c r="AV304" s="192"/>
      <c r="AW304" s="193"/>
      <c r="AX304" s="194" t="s">
        <v>133</v>
      </c>
      <c r="AY304" s="195"/>
      <c r="AZ304" s="195"/>
      <c r="BA304" s="195"/>
      <c r="BB304" s="195"/>
      <c r="BC304" s="195"/>
      <c r="BD304" s="195"/>
      <c r="CD304" s="1"/>
      <c r="CE304" s="1"/>
      <c r="CF304" s="1"/>
      <c r="CG304" s="1"/>
      <c r="CH304" s="1"/>
      <c r="CI304" s="1"/>
      <c r="CJ304">
        <v>2</v>
      </c>
      <c r="CK304" s="86">
        <f>COUNTIF(BM303,$CL$42)</f>
        <v>0</v>
      </c>
      <c r="CL304" s="145" t="s">
        <v>120</v>
      </c>
      <c r="CM304" s="145"/>
      <c r="CN304" t="s">
        <v>125</v>
      </c>
    </row>
    <row r="305" spans="4:92" ht="16.5" customHeight="1" thickBot="1" x14ac:dyDescent="0.2">
      <c r="D305" s="1"/>
      <c r="E305" s="1"/>
      <c r="F305" s="1"/>
      <c r="H305" s="37" t="s">
        <v>43</v>
      </c>
      <c r="I305" s="202" t="s">
        <v>15</v>
      </c>
      <c r="J305" s="203"/>
      <c r="K305" s="204"/>
      <c r="L305" s="92" t="str">
        <f>MID($AN305,$BJ305,1)</f>
        <v/>
      </c>
      <c r="M305" s="93" t="str">
        <f>MID($AN305,$BK305,1)</f>
        <v/>
      </c>
      <c r="N305" s="93" t="str">
        <f>MID($AN305,$BL305,1)</f>
        <v/>
      </c>
      <c r="O305" s="93" t="str">
        <f>MID($AN305,$BM305,1)</f>
        <v/>
      </c>
      <c r="P305" s="93" t="str">
        <f>MID($AN305,$BN305,1)</f>
        <v/>
      </c>
      <c r="Q305" s="93" t="str">
        <f>MID($AN305,$BO305,1)</f>
        <v/>
      </c>
      <c r="R305" s="93" t="str">
        <f>MID($AN305,$BP305,1)</f>
        <v/>
      </c>
      <c r="S305" s="93" t="str">
        <f>MID($AN305,$BQ305,1)</f>
        <v/>
      </c>
      <c r="T305" s="93" t="str">
        <f>MID($AN305,$BR305,1)</f>
        <v/>
      </c>
      <c r="U305" s="93" t="str">
        <f>MID($AN305,$BS305,1)</f>
        <v/>
      </c>
      <c r="V305" s="93" t="str">
        <f>MID($AN305,$BT305,1)</f>
        <v/>
      </c>
      <c r="W305" s="93" t="str">
        <f>MID($AN305,$BU305,1)</f>
        <v/>
      </c>
      <c r="X305" s="93" t="str">
        <f>MID($AN305,$BV305,1)</f>
        <v/>
      </c>
      <c r="Y305" s="93" t="str">
        <f>MID($AN305,$BW305,1)</f>
        <v/>
      </c>
      <c r="Z305" s="93" t="str">
        <f>MID($AN305,$BX305,1)</f>
        <v/>
      </c>
      <c r="AA305" s="93" t="str">
        <f>MID($AN305,$BY305,1)</f>
        <v/>
      </c>
      <c r="AB305" s="93" t="str">
        <f>MID($AN305,$BZ305,1)</f>
        <v/>
      </c>
      <c r="AC305" s="93" t="str">
        <f>MID($AN305,$CA305,1)</f>
        <v/>
      </c>
      <c r="AD305" s="93" t="str">
        <f>MID($AN305,$CB305,1)</f>
        <v/>
      </c>
      <c r="AE305" s="100" t="str">
        <f>MID($AN305,$CC305,1)</f>
        <v/>
      </c>
      <c r="AF305" s="1"/>
      <c r="AG305" s="46" t="s">
        <v>18</v>
      </c>
      <c r="AH305" s="1"/>
      <c r="AL305" s="139" t="s">
        <v>142</v>
      </c>
      <c r="AM305" s="140"/>
      <c r="AN305" s="188"/>
      <c r="AO305" s="189"/>
      <c r="AP305" s="189"/>
      <c r="AQ305" s="189"/>
      <c r="AR305" s="189"/>
      <c r="AS305" s="189"/>
      <c r="AT305" s="189"/>
      <c r="AU305" s="189"/>
      <c r="AV305" s="189"/>
      <c r="AW305" s="189"/>
      <c r="AX305" s="189"/>
      <c r="AY305" s="189"/>
      <c r="AZ305" s="189"/>
      <c r="BA305" s="189"/>
      <c r="BB305" s="189"/>
      <c r="BC305" s="189"/>
      <c r="BD305" s="189"/>
      <c r="BE305" s="189"/>
      <c r="BF305" s="189"/>
      <c r="BG305" s="190"/>
      <c r="BH305" s="116"/>
      <c r="BI305" s="79">
        <f>LEN(AN305)</f>
        <v>0</v>
      </c>
      <c r="BJ305" s="79">
        <v>1</v>
      </c>
      <c r="BK305" s="79">
        <v>2</v>
      </c>
      <c r="BL305" s="79">
        <v>3</v>
      </c>
      <c r="BM305" s="79">
        <v>4</v>
      </c>
      <c r="BN305" s="79">
        <v>5</v>
      </c>
      <c r="BO305" s="79">
        <v>6</v>
      </c>
      <c r="BP305" s="79">
        <v>7</v>
      </c>
      <c r="BQ305" s="79">
        <v>8</v>
      </c>
      <c r="BR305" s="79">
        <v>9</v>
      </c>
      <c r="BS305" s="79">
        <v>10</v>
      </c>
      <c r="BT305" s="79">
        <v>11</v>
      </c>
      <c r="BU305" s="79">
        <v>12</v>
      </c>
      <c r="BV305" s="79">
        <v>13</v>
      </c>
      <c r="BW305" s="79">
        <v>14</v>
      </c>
      <c r="BX305" s="79">
        <v>15</v>
      </c>
      <c r="BY305" s="79">
        <v>16</v>
      </c>
      <c r="BZ305" s="79">
        <v>17</v>
      </c>
      <c r="CA305" s="79">
        <v>18</v>
      </c>
      <c r="CB305" s="79">
        <v>19</v>
      </c>
      <c r="CC305" s="79">
        <v>20</v>
      </c>
      <c r="CD305" s="1"/>
      <c r="CE305" s="1"/>
      <c r="CF305" s="1"/>
      <c r="CG305" s="1"/>
      <c r="CH305" s="1"/>
      <c r="CI305" s="1"/>
      <c r="CJ305" s="86">
        <v>3</v>
      </c>
      <c r="CK305" s="86">
        <f>COUNTIF(BM303,$CL$43)</f>
        <v>0</v>
      </c>
      <c r="CL305" s="145" t="s">
        <v>121</v>
      </c>
      <c r="CM305" s="145"/>
      <c r="CN305" t="s">
        <v>126</v>
      </c>
    </row>
    <row r="306" spans="4:92" ht="16.5" customHeight="1" thickBot="1" x14ac:dyDescent="0.2">
      <c r="D306" s="1"/>
      <c r="E306" s="1"/>
      <c r="F306" s="1"/>
      <c r="H306" s="38" t="s">
        <v>50</v>
      </c>
      <c r="I306" s="202" t="s">
        <v>24</v>
      </c>
      <c r="J306" s="203"/>
      <c r="K306" s="204"/>
      <c r="L306" s="87" t="str">
        <f>MID($AN306,$BJ306,1)</f>
        <v/>
      </c>
      <c r="M306" s="89" t="str">
        <f>MID($AN306,$BK306,1)</f>
        <v/>
      </c>
      <c r="N306" s="89" t="str">
        <f>MID($AN306,$BL306,1)</f>
        <v/>
      </c>
      <c r="O306" s="89" t="str">
        <f>MID($AN306,$BM306,1)</f>
        <v/>
      </c>
      <c r="P306" s="89" t="str">
        <f>MID($AN306,$BN306,1)</f>
        <v/>
      </c>
      <c r="Q306" s="89" t="str">
        <f>MID($AN306,$BO306,1)</f>
        <v/>
      </c>
      <c r="R306" s="89" t="str">
        <f>MID($AN306,$BP306,1)</f>
        <v/>
      </c>
      <c r="S306" s="89" t="str">
        <f>MID($AN306,$BQ306,1)</f>
        <v/>
      </c>
      <c r="T306" s="89" t="str">
        <f>MID($AN306,$BR306,1)</f>
        <v/>
      </c>
      <c r="U306" s="89" t="str">
        <f>MID($AN306,$BS306,1)</f>
        <v/>
      </c>
      <c r="V306" s="89" t="str">
        <f>MID($AN306,$BT306,1)</f>
        <v/>
      </c>
      <c r="W306" s="89" t="str">
        <f>MID($AN306,$BU306,1)</f>
        <v/>
      </c>
      <c r="X306" s="89" t="str">
        <f>MID($AN306,$BV306,1)</f>
        <v/>
      </c>
      <c r="Y306" s="89" t="str">
        <f>MID($AN306,$BW306,1)</f>
        <v/>
      </c>
      <c r="Z306" s="89" t="str">
        <f>MID($AN306,$BX306,1)</f>
        <v/>
      </c>
      <c r="AA306" s="89" t="str">
        <f>MID($AN306,$BY306,1)</f>
        <v/>
      </c>
      <c r="AB306" s="89" t="str">
        <f>MID($AN306,$BZ306,1)</f>
        <v/>
      </c>
      <c r="AC306" s="89" t="str">
        <f>MID($AN306,$CA306,1)</f>
        <v/>
      </c>
      <c r="AD306" s="89" t="str">
        <f>MID($AN306,$CB306,1)</f>
        <v/>
      </c>
      <c r="AE306" s="117" t="str">
        <f>MID($AN306,$CC306,1)</f>
        <v/>
      </c>
      <c r="AF306" s="1"/>
      <c r="AG306" s="44" t="s">
        <v>19</v>
      </c>
      <c r="AH306" s="1"/>
      <c r="AL306" s="139" t="s">
        <v>141</v>
      </c>
      <c r="AM306" s="140"/>
      <c r="AN306" s="188"/>
      <c r="AO306" s="189"/>
      <c r="AP306" s="189"/>
      <c r="AQ306" s="189"/>
      <c r="AR306" s="189"/>
      <c r="AS306" s="189"/>
      <c r="AT306" s="189"/>
      <c r="AU306" s="189"/>
      <c r="AV306" s="189"/>
      <c r="AW306" s="189"/>
      <c r="AX306" s="189"/>
      <c r="AY306" s="189"/>
      <c r="AZ306" s="189"/>
      <c r="BA306" s="189"/>
      <c r="BB306" s="189"/>
      <c r="BC306" s="189"/>
      <c r="BD306" s="189"/>
      <c r="BE306" s="189"/>
      <c r="BF306" s="189"/>
      <c r="BG306" s="190"/>
      <c r="BI306" s="79">
        <f>LEN(AN306)</f>
        <v>0</v>
      </c>
      <c r="BJ306" s="79">
        <v>1</v>
      </c>
      <c r="BK306" s="79">
        <v>2</v>
      </c>
      <c r="BL306" s="79">
        <v>3</v>
      </c>
      <c r="BM306" s="79">
        <v>4</v>
      </c>
      <c r="BN306" s="79">
        <v>5</v>
      </c>
      <c r="BO306" s="79">
        <v>6</v>
      </c>
      <c r="BP306" s="79">
        <v>7</v>
      </c>
      <c r="BQ306" s="79">
        <v>8</v>
      </c>
      <c r="BR306" s="79">
        <v>9</v>
      </c>
      <c r="BS306" s="79">
        <v>10</v>
      </c>
      <c r="BT306" s="79">
        <v>11</v>
      </c>
      <c r="BU306" s="79">
        <v>12</v>
      </c>
      <c r="BV306" s="79">
        <v>13</v>
      </c>
      <c r="BW306" s="79">
        <v>14</v>
      </c>
      <c r="BX306" s="79">
        <v>15</v>
      </c>
      <c r="BY306" s="79">
        <v>16</v>
      </c>
      <c r="BZ306" s="79">
        <v>17</v>
      </c>
      <c r="CA306" s="79">
        <v>18</v>
      </c>
      <c r="CB306" s="79">
        <v>19</v>
      </c>
      <c r="CC306" s="79">
        <v>20</v>
      </c>
      <c r="CD306" s="1"/>
      <c r="CE306" s="1"/>
      <c r="CF306" s="1"/>
      <c r="CG306" s="1"/>
      <c r="CH306" s="1"/>
      <c r="CI306" s="1"/>
      <c r="CJ306">
        <v>4</v>
      </c>
      <c r="CK306" s="86">
        <f>COUNTIF(BM303,$CL$44)</f>
        <v>0</v>
      </c>
      <c r="CL306" s="145" t="s">
        <v>122</v>
      </c>
      <c r="CM306" s="145"/>
      <c r="CN306" t="s">
        <v>127</v>
      </c>
    </row>
    <row r="307" spans="4:92" ht="16.5" customHeight="1" x14ac:dyDescent="0.1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CJ307" s="86">
        <v>5</v>
      </c>
      <c r="CK307" s="86">
        <f>COUNTIF(BM303,$CL$45)</f>
        <v>0</v>
      </c>
      <c r="CL307" s="145" t="s">
        <v>123</v>
      </c>
      <c r="CM307" s="145"/>
      <c r="CN307" t="s">
        <v>128</v>
      </c>
    </row>
    <row r="308" spans="4:92" ht="16.5" customHeight="1" x14ac:dyDescent="0.1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4:92" ht="16.5" customHeight="1" x14ac:dyDescent="0.1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4:92" ht="16.5" customHeight="1" x14ac:dyDescent="0.1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4:92" ht="16.5" customHeight="1" x14ac:dyDescent="0.1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4:92" ht="16.5" customHeight="1" x14ac:dyDescent="0.1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4:92" ht="16.5" customHeight="1" x14ac:dyDescent="0.1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</sheetData>
  <mergeCells count="778">
    <mergeCell ref="AL46:AM46"/>
    <mergeCell ref="AT46:AU46"/>
    <mergeCell ref="AL48:AM48"/>
    <mergeCell ref="AT48:AU48"/>
    <mergeCell ref="AL53:AM53"/>
    <mergeCell ref="AT53:AU53"/>
    <mergeCell ref="CR42:CS42"/>
    <mergeCell ref="CR43:CS43"/>
    <mergeCell ref="CR44:CS44"/>
    <mergeCell ref="CR45:CS45"/>
    <mergeCell ref="CR46:CS46"/>
    <mergeCell ref="CL48:CM48"/>
    <mergeCell ref="CL49:CM49"/>
    <mergeCell ref="CR49:CS49"/>
    <mergeCell ref="CL50:CM50"/>
    <mergeCell ref="CR50:CS50"/>
    <mergeCell ref="CL51:CM51"/>
    <mergeCell ref="CR51:CS51"/>
    <mergeCell ref="CL52:CM52"/>
    <mergeCell ref="CR52:CS52"/>
    <mergeCell ref="CR53:CS53"/>
    <mergeCell ref="AN44:BG44"/>
    <mergeCell ref="AN45:BG45"/>
    <mergeCell ref="AN48:AR48"/>
    <mergeCell ref="AV48:BA48"/>
    <mergeCell ref="BG48:BL48"/>
    <mergeCell ref="BM48:BN48"/>
    <mergeCell ref="AN53:AR53"/>
    <mergeCell ref="AV53:BA53"/>
    <mergeCell ref="BG53:BL53"/>
    <mergeCell ref="BM53:BN53"/>
    <mergeCell ref="AT41:AU41"/>
    <mergeCell ref="AQ43:AW43"/>
    <mergeCell ref="AX43:BD43"/>
    <mergeCell ref="AQ50:AW50"/>
    <mergeCell ref="AX50:BD50"/>
    <mergeCell ref="AN51:BG51"/>
    <mergeCell ref="AN52:BG52"/>
    <mergeCell ref="AN46:AR46"/>
    <mergeCell ref="AV46:BA46"/>
    <mergeCell ref="BG46:BL46"/>
    <mergeCell ref="BM46:BN46"/>
    <mergeCell ref="AN41:AR41"/>
    <mergeCell ref="AV41:BA41"/>
    <mergeCell ref="BG41:BL41"/>
    <mergeCell ref="AN50:AO50"/>
    <mergeCell ref="CL41:CM41"/>
    <mergeCell ref="AN31:AR31"/>
    <mergeCell ref="AT31:AU31"/>
    <mergeCell ref="AV31:BA31"/>
    <mergeCell ref="BG31:BL31"/>
    <mergeCell ref="BM31:BN31"/>
    <mergeCell ref="CL31:CM31"/>
    <mergeCell ref="CL32:CM32"/>
    <mergeCell ref="CL33:CM33"/>
    <mergeCell ref="CL34:CM34"/>
    <mergeCell ref="CL35:CM35"/>
    <mergeCell ref="V21:AF21"/>
    <mergeCell ref="AK21:AM21"/>
    <mergeCell ref="AN21:BG21"/>
    <mergeCell ref="N22:Y22"/>
    <mergeCell ref="AN22:AZ22"/>
    <mergeCell ref="CL42:CM42"/>
    <mergeCell ref="CL43:CM43"/>
    <mergeCell ref="CL44:CM44"/>
    <mergeCell ref="CL45:CM45"/>
    <mergeCell ref="AL31:AM31"/>
    <mergeCell ref="AK29:AP29"/>
    <mergeCell ref="AK32:AM33"/>
    <mergeCell ref="AK34:AM35"/>
    <mergeCell ref="AK37:AM37"/>
    <mergeCell ref="AK38:AM38"/>
    <mergeCell ref="AN37:BG37"/>
    <mergeCell ref="AN38:BG38"/>
    <mergeCell ref="AN32:BG33"/>
    <mergeCell ref="AN34:BG35"/>
    <mergeCell ref="BM41:BN41"/>
    <mergeCell ref="AL41:AM41"/>
    <mergeCell ref="AL44:AM44"/>
    <mergeCell ref="AL45:AM45"/>
    <mergeCell ref="AN43:AO43"/>
    <mergeCell ref="AK15:AM15"/>
    <mergeCell ref="AN15:BG15"/>
    <mergeCell ref="N16:T16"/>
    <mergeCell ref="W16:X16"/>
    <mergeCell ref="Z16:AB16"/>
    <mergeCell ref="AK16:AM16"/>
    <mergeCell ref="AN16:AP16"/>
    <mergeCell ref="AR16:AU16"/>
    <mergeCell ref="AN27:AO27"/>
    <mergeCell ref="AS27:AX27"/>
    <mergeCell ref="N23:U23"/>
    <mergeCell ref="W23:AF23"/>
    <mergeCell ref="AK23:AM23"/>
    <mergeCell ref="AN23:AZ23"/>
    <mergeCell ref="N24:U24"/>
    <mergeCell ref="W24:AF24"/>
    <mergeCell ref="AK24:AM24"/>
    <mergeCell ref="AN24:AZ24"/>
    <mergeCell ref="N18:U18"/>
    <mergeCell ref="V18:AF19"/>
    <mergeCell ref="AK18:AM19"/>
    <mergeCell ref="AN18:BG19"/>
    <mergeCell ref="N19:U19"/>
    <mergeCell ref="N21:U21"/>
    <mergeCell ref="H48:K48"/>
    <mergeCell ref="I49:K49"/>
    <mergeCell ref="I53:K53"/>
    <mergeCell ref="I52:K52"/>
    <mergeCell ref="H4:AE5"/>
    <mergeCell ref="O6:W6"/>
    <mergeCell ref="G41:K41"/>
    <mergeCell ref="H42:K42"/>
    <mergeCell ref="H43:K43"/>
    <mergeCell ref="H44:K44"/>
    <mergeCell ref="H45:K45"/>
    <mergeCell ref="H46:K46"/>
    <mergeCell ref="E16:L17"/>
    <mergeCell ref="G32:G35"/>
    <mergeCell ref="G31:J31"/>
    <mergeCell ref="H32:J33"/>
    <mergeCell ref="H34:J35"/>
    <mergeCell ref="I37:K37"/>
    <mergeCell ref="I38:K38"/>
    <mergeCell ref="H37:H38"/>
    <mergeCell ref="N15:T15"/>
    <mergeCell ref="U15:AH15"/>
    <mergeCell ref="L37:AE37"/>
    <mergeCell ref="L38:AE38"/>
    <mergeCell ref="H69:K69"/>
    <mergeCell ref="H70:K70"/>
    <mergeCell ref="H71:K71"/>
    <mergeCell ref="H73:K73"/>
    <mergeCell ref="I74:K74"/>
    <mergeCell ref="I75:K75"/>
    <mergeCell ref="I51:K51"/>
    <mergeCell ref="I50:K50"/>
    <mergeCell ref="D57:AD57"/>
    <mergeCell ref="G66:K66"/>
    <mergeCell ref="H67:K67"/>
    <mergeCell ref="H68:K68"/>
    <mergeCell ref="E55:AH55"/>
    <mergeCell ref="H90:K90"/>
    <mergeCell ref="H91:K91"/>
    <mergeCell ref="H92:K92"/>
    <mergeCell ref="H94:K94"/>
    <mergeCell ref="I95:K95"/>
    <mergeCell ref="I96:K96"/>
    <mergeCell ref="I76:K76"/>
    <mergeCell ref="I77:K77"/>
    <mergeCell ref="I78:K78"/>
    <mergeCell ref="G87:K87"/>
    <mergeCell ref="H88:K88"/>
    <mergeCell ref="H89:K89"/>
    <mergeCell ref="H119:K119"/>
    <mergeCell ref="H120:K120"/>
    <mergeCell ref="H121:K121"/>
    <mergeCell ref="H122:K122"/>
    <mergeCell ref="H123:K123"/>
    <mergeCell ref="H125:K125"/>
    <mergeCell ref="I97:K97"/>
    <mergeCell ref="I98:K98"/>
    <mergeCell ref="I99:K99"/>
    <mergeCell ref="B107:AE107"/>
    <mergeCell ref="D109:AD109"/>
    <mergeCell ref="G118:K118"/>
    <mergeCell ref="H140:K140"/>
    <mergeCell ref="H141:K141"/>
    <mergeCell ref="H142:K142"/>
    <mergeCell ref="H143:K143"/>
    <mergeCell ref="I126:K126"/>
    <mergeCell ref="I127:K127"/>
    <mergeCell ref="I128:K128"/>
    <mergeCell ref="I129:K129"/>
    <mergeCell ref="I130:K130"/>
    <mergeCell ref="G139:K139"/>
    <mergeCell ref="I147:K147"/>
    <mergeCell ref="I148:K148"/>
    <mergeCell ref="I149:K149"/>
    <mergeCell ref="I150:K150"/>
    <mergeCell ref="E161:AG161"/>
    <mergeCell ref="I237:K237"/>
    <mergeCell ref="I238:K238"/>
    <mergeCell ref="G245:K245"/>
    <mergeCell ref="I206:K206"/>
    <mergeCell ref="H200:K200"/>
    <mergeCell ref="H202:K202"/>
    <mergeCell ref="I203:K203"/>
    <mergeCell ref="I204:K204"/>
    <mergeCell ref="G168:M168"/>
    <mergeCell ref="Z168:AB168"/>
    <mergeCell ref="G169:M170"/>
    <mergeCell ref="N169:S170"/>
    <mergeCell ref="G196:K196"/>
    <mergeCell ref="G229:K229"/>
    <mergeCell ref="H230:K230"/>
    <mergeCell ref="H231:K231"/>
    <mergeCell ref="H232:K232"/>
    <mergeCell ref="G178:K178"/>
    <mergeCell ref="H248:K248"/>
    <mergeCell ref="H249:K249"/>
    <mergeCell ref="H251:K251"/>
    <mergeCell ref="H180:K180"/>
    <mergeCell ref="H179:K179"/>
    <mergeCell ref="H181:K181"/>
    <mergeCell ref="H182:K182"/>
    <mergeCell ref="E213:AH213"/>
    <mergeCell ref="G220:M220"/>
    <mergeCell ref="Z220:AB220"/>
    <mergeCell ref="G221:M222"/>
    <mergeCell ref="N221:S222"/>
    <mergeCell ref="H303:K303"/>
    <mergeCell ref="I304:K304"/>
    <mergeCell ref="I305:K305"/>
    <mergeCell ref="G272:M272"/>
    <mergeCell ref="H283:K283"/>
    <mergeCell ref="I306:K306"/>
    <mergeCell ref="I290:K290"/>
    <mergeCell ref="G297:K297"/>
    <mergeCell ref="H298:K298"/>
    <mergeCell ref="H299:K299"/>
    <mergeCell ref="H300:K300"/>
    <mergeCell ref="H301:K301"/>
    <mergeCell ref="H284:K284"/>
    <mergeCell ref="H285:K285"/>
    <mergeCell ref="H287:K287"/>
    <mergeCell ref="I288:K288"/>
    <mergeCell ref="I289:K289"/>
    <mergeCell ref="G273:M274"/>
    <mergeCell ref="N273:S274"/>
    <mergeCell ref="G281:K281"/>
    <mergeCell ref="H282:K282"/>
    <mergeCell ref="H187:K187"/>
    <mergeCell ref="H189:K189"/>
    <mergeCell ref="I205:K205"/>
    <mergeCell ref="H184:K185"/>
    <mergeCell ref="H186:K186"/>
    <mergeCell ref="H190:H191"/>
    <mergeCell ref="E265:AH265"/>
    <mergeCell ref="I236:K236"/>
    <mergeCell ref="I252:K252"/>
    <mergeCell ref="I253:K253"/>
    <mergeCell ref="I254:K254"/>
    <mergeCell ref="H233:K233"/>
    <mergeCell ref="H235:K235"/>
    <mergeCell ref="H197:K197"/>
    <mergeCell ref="H198:K198"/>
    <mergeCell ref="H199:K199"/>
    <mergeCell ref="I190:K190"/>
    <mergeCell ref="I191:K191"/>
    <mergeCell ref="H246:K246"/>
    <mergeCell ref="H247:K247"/>
    <mergeCell ref="AN66:AR66"/>
    <mergeCell ref="AT66:AU66"/>
    <mergeCell ref="AV66:BA66"/>
    <mergeCell ref="BG66:BL66"/>
    <mergeCell ref="BM66:BN66"/>
    <mergeCell ref="CL66:CM66"/>
    <mergeCell ref="CL67:CM67"/>
    <mergeCell ref="CR67:CS67"/>
    <mergeCell ref="Z272:AB272"/>
    <mergeCell ref="AQ68:AW68"/>
    <mergeCell ref="AX68:BD68"/>
    <mergeCell ref="CL68:CM68"/>
    <mergeCell ref="CR68:CS68"/>
    <mergeCell ref="AN69:BG69"/>
    <mergeCell ref="CL69:CM69"/>
    <mergeCell ref="CR69:CS69"/>
    <mergeCell ref="AN70:BG70"/>
    <mergeCell ref="CL70:CM70"/>
    <mergeCell ref="CR70:CS70"/>
    <mergeCell ref="AN68:AO68"/>
    <mergeCell ref="AN71:AR71"/>
    <mergeCell ref="AT71:AU71"/>
    <mergeCell ref="AV71:BA71"/>
    <mergeCell ref="BG71:BL71"/>
    <mergeCell ref="BM71:BN71"/>
    <mergeCell ref="CR71:CS71"/>
    <mergeCell ref="AL73:AM73"/>
    <mergeCell ref="AN73:AR73"/>
    <mergeCell ref="AT73:AU73"/>
    <mergeCell ref="AV73:BA73"/>
    <mergeCell ref="BG73:BL73"/>
    <mergeCell ref="BM73:BN73"/>
    <mergeCell ref="CL73:CM73"/>
    <mergeCell ref="CL74:CM74"/>
    <mergeCell ref="CR74:CS74"/>
    <mergeCell ref="AQ75:AW75"/>
    <mergeCell ref="AX75:BD75"/>
    <mergeCell ref="CL75:CM75"/>
    <mergeCell ref="CR75:CS75"/>
    <mergeCell ref="AN76:BG76"/>
    <mergeCell ref="CL76:CM76"/>
    <mergeCell ref="CR76:CS76"/>
    <mergeCell ref="AN75:AO75"/>
    <mergeCell ref="AN87:AR87"/>
    <mergeCell ref="AT87:AU87"/>
    <mergeCell ref="AV87:BA87"/>
    <mergeCell ref="BG87:BL87"/>
    <mergeCell ref="BM87:BN87"/>
    <mergeCell ref="CL87:CM87"/>
    <mergeCell ref="CL88:CM88"/>
    <mergeCell ref="CR88:CS88"/>
    <mergeCell ref="AN77:BG77"/>
    <mergeCell ref="CL77:CM77"/>
    <mergeCell ref="CR77:CS77"/>
    <mergeCell ref="AN78:AR78"/>
    <mergeCell ref="AT78:AU78"/>
    <mergeCell ref="AV78:BA78"/>
    <mergeCell ref="BG78:BL78"/>
    <mergeCell ref="BM78:BN78"/>
    <mergeCell ref="CR78:CS78"/>
    <mergeCell ref="AQ89:AW89"/>
    <mergeCell ref="AX89:BD89"/>
    <mergeCell ref="CL89:CM89"/>
    <mergeCell ref="CR89:CS89"/>
    <mergeCell ref="AN90:BG90"/>
    <mergeCell ref="CL90:CM90"/>
    <mergeCell ref="CR90:CS90"/>
    <mergeCell ref="AN91:BG91"/>
    <mergeCell ref="CL91:CM91"/>
    <mergeCell ref="CR91:CS91"/>
    <mergeCell ref="AN89:AO89"/>
    <mergeCell ref="AN92:AR92"/>
    <mergeCell ref="AT92:AU92"/>
    <mergeCell ref="AV92:BA92"/>
    <mergeCell ref="BG92:BL92"/>
    <mergeCell ref="BM92:BN92"/>
    <mergeCell ref="CR92:CS92"/>
    <mergeCell ref="AL94:AM94"/>
    <mergeCell ref="AN94:AR94"/>
    <mergeCell ref="AT94:AU94"/>
    <mergeCell ref="AV94:BA94"/>
    <mergeCell ref="BG94:BL94"/>
    <mergeCell ref="BM94:BN94"/>
    <mergeCell ref="CL94:CM94"/>
    <mergeCell ref="CL95:CM95"/>
    <mergeCell ref="CR95:CS95"/>
    <mergeCell ref="AQ96:AW96"/>
    <mergeCell ref="AX96:BD96"/>
    <mergeCell ref="CL96:CM96"/>
    <mergeCell ref="CR96:CS96"/>
    <mergeCell ref="AN97:BG97"/>
    <mergeCell ref="CL97:CM97"/>
    <mergeCell ref="CR97:CS97"/>
    <mergeCell ref="AN96:AO96"/>
    <mergeCell ref="AN98:BG98"/>
    <mergeCell ref="CL98:CM98"/>
    <mergeCell ref="CR98:CS98"/>
    <mergeCell ref="AL99:AM99"/>
    <mergeCell ref="AN99:AR99"/>
    <mergeCell ref="AT99:AU99"/>
    <mergeCell ref="AV99:BA99"/>
    <mergeCell ref="BG99:BL99"/>
    <mergeCell ref="BM99:BN99"/>
    <mergeCell ref="CR99:CS99"/>
    <mergeCell ref="AL98:AM98"/>
    <mergeCell ref="AL118:AM118"/>
    <mergeCell ref="AN118:AR118"/>
    <mergeCell ref="AT118:AU118"/>
    <mergeCell ref="AV118:BA118"/>
    <mergeCell ref="BG118:BL118"/>
    <mergeCell ref="BM118:BN118"/>
    <mergeCell ref="CL118:CM118"/>
    <mergeCell ref="CL119:CM119"/>
    <mergeCell ref="CR119:CS119"/>
    <mergeCell ref="AQ120:AW120"/>
    <mergeCell ref="AX120:BD120"/>
    <mergeCell ref="CL120:CM120"/>
    <mergeCell ref="CR120:CS120"/>
    <mergeCell ref="AN121:BG121"/>
    <mergeCell ref="CL121:CM121"/>
    <mergeCell ref="CR121:CS121"/>
    <mergeCell ref="AN122:BG122"/>
    <mergeCell ref="CL122:CM122"/>
    <mergeCell ref="CR122:CS122"/>
    <mergeCell ref="AN120:AO120"/>
    <mergeCell ref="AN123:AR123"/>
    <mergeCell ref="AT123:AU123"/>
    <mergeCell ref="AV123:BA123"/>
    <mergeCell ref="BG123:BL123"/>
    <mergeCell ref="BM123:BN123"/>
    <mergeCell ref="CR123:CS123"/>
    <mergeCell ref="AL125:AM125"/>
    <mergeCell ref="AN125:AR125"/>
    <mergeCell ref="AT125:AU125"/>
    <mergeCell ref="AV125:BA125"/>
    <mergeCell ref="BG125:BL125"/>
    <mergeCell ref="BM125:BN125"/>
    <mergeCell ref="CL125:CM125"/>
    <mergeCell ref="CL126:CM126"/>
    <mergeCell ref="CR126:CS126"/>
    <mergeCell ref="AQ127:AW127"/>
    <mergeCell ref="AX127:BD127"/>
    <mergeCell ref="CL127:CM127"/>
    <mergeCell ref="CR127:CS127"/>
    <mergeCell ref="AN128:BG128"/>
    <mergeCell ref="CL128:CM128"/>
    <mergeCell ref="CR128:CS128"/>
    <mergeCell ref="AN127:AO127"/>
    <mergeCell ref="AN139:AR139"/>
    <mergeCell ref="AT139:AU139"/>
    <mergeCell ref="AV139:BA139"/>
    <mergeCell ref="BG139:BL139"/>
    <mergeCell ref="BM139:BN139"/>
    <mergeCell ref="CL139:CM139"/>
    <mergeCell ref="CL140:CM140"/>
    <mergeCell ref="CR140:CS140"/>
    <mergeCell ref="AN129:BG129"/>
    <mergeCell ref="CL129:CM129"/>
    <mergeCell ref="CR129:CS129"/>
    <mergeCell ref="AN130:AR130"/>
    <mergeCell ref="AT130:AU130"/>
    <mergeCell ref="AV130:BA130"/>
    <mergeCell ref="BG130:BL130"/>
    <mergeCell ref="BM130:BN130"/>
    <mergeCell ref="CR130:CS130"/>
    <mergeCell ref="AQ141:AW141"/>
    <mergeCell ref="AX141:BD141"/>
    <mergeCell ref="CL141:CM141"/>
    <mergeCell ref="CR141:CS141"/>
    <mergeCell ref="AN142:BG142"/>
    <mergeCell ref="CL142:CM142"/>
    <mergeCell ref="CR142:CS142"/>
    <mergeCell ref="AN143:BG143"/>
    <mergeCell ref="CL143:CM143"/>
    <mergeCell ref="CR143:CS143"/>
    <mergeCell ref="AN141:AO141"/>
    <mergeCell ref="AN144:AR144"/>
    <mergeCell ref="AT144:AU144"/>
    <mergeCell ref="AV144:BA144"/>
    <mergeCell ref="BG144:BL144"/>
    <mergeCell ref="BM144:BN144"/>
    <mergeCell ref="CR144:CS144"/>
    <mergeCell ref="H146:K146"/>
    <mergeCell ref="AL146:AM146"/>
    <mergeCell ref="AN146:AR146"/>
    <mergeCell ref="AT146:AU146"/>
    <mergeCell ref="AV146:BA146"/>
    <mergeCell ref="BG146:BL146"/>
    <mergeCell ref="BM146:BN146"/>
    <mergeCell ref="CL146:CM146"/>
    <mergeCell ref="H144:K144"/>
    <mergeCell ref="CL147:CM147"/>
    <mergeCell ref="CR147:CS147"/>
    <mergeCell ref="AQ148:AW148"/>
    <mergeCell ref="AX148:BD148"/>
    <mergeCell ref="CL148:CM148"/>
    <mergeCell ref="CR148:CS148"/>
    <mergeCell ref="AN149:BG149"/>
    <mergeCell ref="CL149:CM149"/>
    <mergeCell ref="CR149:CS149"/>
    <mergeCell ref="AN148:AO148"/>
    <mergeCell ref="AN150:BG150"/>
    <mergeCell ref="CL150:CM150"/>
    <mergeCell ref="CR150:CS150"/>
    <mergeCell ref="I151:K151"/>
    <mergeCell ref="AL151:AM151"/>
    <mergeCell ref="AN151:AR151"/>
    <mergeCell ref="AT151:AU151"/>
    <mergeCell ref="AV151:BA151"/>
    <mergeCell ref="BG151:BL151"/>
    <mergeCell ref="BM151:BN151"/>
    <mergeCell ref="CR151:CS151"/>
    <mergeCell ref="CL196:CM196"/>
    <mergeCell ref="CL197:CM197"/>
    <mergeCell ref="AL196:AM196"/>
    <mergeCell ref="AN196:AR196"/>
    <mergeCell ref="AT196:AU196"/>
    <mergeCell ref="AV196:BA196"/>
    <mergeCell ref="BG196:BL196"/>
    <mergeCell ref="BM196:BN196"/>
    <mergeCell ref="AQ197:AW197"/>
    <mergeCell ref="AX197:BD197"/>
    <mergeCell ref="AN197:AO197"/>
    <mergeCell ref="CR197:CS197"/>
    <mergeCell ref="CL198:CM198"/>
    <mergeCell ref="CR198:CS198"/>
    <mergeCell ref="CL199:CM199"/>
    <mergeCell ref="CR199:CS199"/>
    <mergeCell ref="CL200:CM200"/>
    <mergeCell ref="CR200:CS200"/>
    <mergeCell ref="CR201:CS201"/>
    <mergeCell ref="AL202:AM202"/>
    <mergeCell ref="AN202:AR202"/>
    <mergeCell ref="AT202:AU202"/>
    <mergeCell ref="AV202:BA202"/>
    <mergeCell ref="BG202:BL202"/>
    <mergeCell ref="BM202:BN202"/>
    <mergeCell ref="CL202:CM202"/>
    <mergeCell ref="AN199:BG199"/>
    <mergeCell ref="AL200:AM200"/>
    <mergeCell ref="AN200:AR200"/>
    <mergeCell ref="AT200:AU200"/>
    <mergeCell ref="AV200:BA200"/>
    <mergeCell ref="BG200:BL200"/>
    <mergeCell ref="BM200:BN200"/>
    <mergeCell ref="AN198:BG198"/>
    <mergeCell ref="AL199:AM199"/>
    <mergeCell ref="AQ203:AW203"/>
    <mergeCell ref="AX203:BD203"/>
    <mergeCell ref="CL203:CM203"/>
    <mergeCell ref="CR203:CS203"/>
    <mergeCell ref="AN204:BG204"/>
    <mergeCell ref="CL204:CM204"/>
    <mergeCell ref="CR204:CS204"/>
    <mergeCell ref="AN205:BG205"/>
    <mergeCell ref="CL205:CM205"/>
    <mergeCell ref="CR205:CS205"/>
    <mergeCell ref="AN203:AO203"/>
    <mergeCell ref="AL206:AM206"/>
    <mergeCell ref="AN206:AR206"/>
    <mergeCell ref="AT206:AU206"/>
    <mergeCell ref="AV206:BA206"/>
    <mergeCell ref="BG206:BL206"/>
    <mergeCell ref="BM206:BN206"/>
    <mergeCell ref="CL206:CM206"/>
    <mergeCell ref="CR206:CS206"/>
    <mergeCell ref="CR207:CS207"/>
    <mergeCell ref="AL229:AM229"/>
    <mergeCell ref="AN229:AR229"/>
    <mergeCell ref="AT229:AU229"/>
    <mergeCell ref="AV229:BA229"/>
    <mergeCell ref="BG229:BL229"/>
    <mergeCell ref="BM229:BN229"/>
    <mergeCell ref="CL229:CM229"/>
    <mergeCell ref="AQ230:AW230"/>
    <mergeCell ref="AX230:BD230"/>
    <mergeCell ref="CL230:CM230"/>
    <mergeCell ref="CR230:CS230"/>
    <mergeCell ref="AN231:BG231"/>
    <mergeCell ref="CL231:CM231"/>
    <mergeCell ref="CR231:CS231"/>
    <mergeCell ref="AN232:BG232"/>
    <mergeCell ref="CL232:CM232"/>
    <mergeCell ref="CR232:CS232"/>
    <mergeCell ref="AL233:AM233"/>
    <mergeCell ref="AN233:AR233"/>
    <mergeCell ref="AT233:AU233"/>
    <mergeCell ref="AV233:BA233"/>
    <mergeCell ref="BG233:BL233"/>
    <mergeCell ref="BM233:BN233"/>
    <mergeCell ref="CL233:CM233"/>
    <mergeCell ref="CR233:CS233"/>
    <mergeCell ref="AN230:AO230"/>
    <mergeCell ref="CR234:CS234"/>
    <mergeCell ref="AL235:AM235"/>
    <mergeCell ref="AN235:AR235"/>
    <mergeCell ref="AT235:AU235"/>
    <mergeCell ref="AV235:BA235"/>
    <mergeCell ref="BG235:BL235"/>
    <mergeCell ref="BM235:BN235"/>
    <mergeCell ref="CL235:CM235"/>
    <mergeCell ref="AQ236:AW236"/>
    <mergeCell ref="AX236:BD236"/>
    <mergeCell ref="CL236:CM236"/>
    <mergeCell ref="AN236:AO236"/>
    <mergeCell ref="AN237:BG237"/>
    <mergeCell ref="CL237:CM237"/>
    <mergeCell ref="AN238:BG238"/>
    <mergeCell ref="CL238:CM238"/>
    <mergeCell ref="CL239:CM239"/>
    <mergeCell ref="AL245:AM245"/>
    <mergeCell ref="AN245:AR245"/>
    <mergeCell ref="AT245:AU245"/>
    <mergeCell ref="AV245:BA245"/>
    <mergeCell ref="BG245:BL245"/>
    <mergeCell ref="BM245:BN245"/>
    <mergeCell ref="CL245:CM245"/>
    <mergeCell ref="AN249:AR249"/>
    <mergeCell ref="AT249:AU249"/>
    <mergeCell ref="AV249:BA249"/>
    <mergeCell ref="BG249:BL249"/>
    <mergeCell ref="BM249:BN249"/>
    <mergeCell ref="CL249:CM249"/>
    <mergeCell ref="CR249:CS249"/>
    <mergeCell ref="CR250:CS250"/>
    <mergeCell ref="AQ246:AW246"/>
    <mergeCell ref="AX246:BD246"/>
    <mergeCell ref="CL246:CM246"/>
    <mergeCell ref="CR246:CS246"/>
    <mergeCell ref="AN247:BG247"/>
    <mergeCell ref="CL247:CM247"/>
    <mergeCell ref="CR247:CS247"/>
    <mergeCell ref="AN248:BG248"/>
    <mergeCell ref="CL248:CM248"/>
    <mergeCell ref="CR248:CS248"/>
    <mergeCell ref="AN246:AO246"/>
    <mergeCell ref="AN251:AR251"/>
    <mergeCell ref="AT251:AU251"/>
    <mergeCell ref="AV251:BA251"/>
    <mergeCell ref="BG251:BL251"/>
    <mergeCell ref="BM251:BN251"/>
    <mergeCell ref="CL251:CM251"/>
    <mergeCell ref="AQ252:AW252"/>
    <mergeCell ref="AX252:BD252"/>
    <mergeCell ref="CL252:CM252"/>
    <mergeCell ref="AN252:AO252"/>
    <mergeCell ref="AN253:BG253"/>
    <mergeCell ref="CL253:CM253"/>
    <mergeCell ref="AN254:BG254"/>
    <mergeCell ref="CL254:CM254"/>
    <mergeCell ref="CL255:CM255"/>
    <mergeCell ref="AL281:AM281"/>
    <mergeCell ref="AN281:AR281"/>
    <mergeCell ref="AT281:AU281"/>
    <mergeCell ref="AV281:BA281"/>
    <mergeCell ref="BG281:BL281"/>
    <mergeCell ref="BM281:BN281"/>
    <mergeCell ref="CL281:CM281"/>
    <mergeCell ref="AL254:AM254"/>
    <mergeCell ref="AN285:AR285"/>
    <mergeCell ref="AT285:AU285"/>
    <mergeCell ref="AV285:BA285"/>
    <mergeCell ref="BG285:BL285"/>
    <mergeCell ref="BM285:BN285"/>
    <mergeCell ref="CL285:CM285"/>
    <mergeCell ref="CR285:CS285"/>
    <mergeCell ref="CR286:CS286"/>
    <mergeCell ref="AQ282:AW282"/>
    <mergeCell ref="AX282:BD282"/>
    <mergeCell ref="CL282:CM282"/>
    <mergeCell ref="CR282:CS282"/>
    <mergeCell ref="AN283:BG283"/>
    <mergeCell ref="CL283:CM283"/>
    <mergeCell ref="CR283:CS283"/>
    <mergeCell ref="AN284:BG284"/>
    <mergeCell ref="CL284:CM284"/>
    <mergeCell ref="CR284:CS284"/>
    <mergeCell ref="AN282:AO282"/>
    <mergeCell ref="AN287:AR287"/>
    <mergeCell ref="AT287:AU287"/>
    <mergeCell ref="AV287:BA287"/>
    <mergeCell ref="BG287:BL287"/>
    <mergeCell ref="BM287:BN287"/>
    <mergeCell ref="CL287:CM287"/>
    <mergeCell ref="AQ288:AW288"/>
    <mergeCell ref="AX288:BD288"/>
    <mergeCell ref="CL288:CM288"/>
    <mergeCell ref="AN288:AO288"/>
    <mergeCell ref="AN289:BG289"/>
    <mergeCell ref="CL289:CM289"/>
    <mergeCell ref="AN290:BG290"/>
    <mergeCell ref="CL290:CM290"/>
    <mergeCell ref="CL291:CM291"/>
    <mergeCell ref="AL297:AM297"/>
    <mergeCell ref="AN297:AR297"/>
    <mergeCell ref="AT297:AU297"/>
    <mergeCell ref="AV297:BA297"/>
    <mergeCell ref="BG297:BL297"/>
    <mergeCell ref="BM297:BN297"/>
    <mergeCell ref="CL297:CM297"/>
    <mergeCell ref="AN301:AR301"/>
    <mergeCell ref="AT301:AU301"/>
    <mergeCell ref="AV301:BA301"/>
    <mergeCell ref="BG301:BL301"/>
    <mergeCell ref="BM301:BN301"/>
    <mergeCell ref="CL301:CM301"/>
    <mergeCell ref="CR301:CS301"/>
    <mergeCell ref="CR302:CS302"/>
    <mergeCell ref="AQ298:AW298"/>
    <mergeCell ref="AX298:BD298"/>
    <mergeCell ref="CL298:CM298"/>
    <mergeCell ref="CR298:CS298"/>
    <mergeCell ref="AN299:BG299"/>
    <mergeCell ref="CL299:CM299"/>
    <mergeCell ref="CR299:CS299"/>
    <mergeCell ref="AN300:BG300"/>
    <mergeCell ref="CL300:CM300"/>
    <mergeCell ref="CR300:CS300"/>
    <mergeCell ref="AN298:AO298"/>
    <mergeCell ref="AN305:BG305"/>
    <mergeCell ref="CL305:CM305"/>
    <mergeCell ref="AN306:BG306"/>
    <mergeCell ref="CL306:CM306"/>
    <mergeCell ref="CL307:CM307"/>
    <mergeCell ref="AL303:AM303"/>
    <mergeCell ref="AN303:AR303"/>
    <mergeCell ref="AT303:AU303"/>
    <mergeCell ref="AV303:BA303"/>
    <mergeCell ref="BG303:BL303"/>
    <mergeCell ref="BM303:BN303"/>
    <mergeCell ref="CL303:CM303"/>
    <mergeCell ref="AQ304:AW304"/>
    <mergeCell ref="AX304:BD304"/>
    <mergeCell ref="CL304:CM304"/>
    <mergeCell ref="AN304:AO304"/>
    <mergeCell ref="AN178:AR178"/>
    <mergeCell ref="AT178:AU178"/>
    <mergeCell ref="AV178:BA178"/>
    <mergeCell ref="BG178:BL178"/>
    <mergeCell ref="BM178:BN178"/>
    <mergeCell ref="CL178:CM178"/>
    <mergeCell ref="CL179:CM179"/>
    <mergeCell ref="CL180:CM180"/>
    <mergeCell ref="AN180:BG180"/>
    <mergeCell ref="CL181:CM181"/>
    <mergeCell ref="CL182:CM182"/>
    <mergeCell ref="AN181:AP181"/>
    <mergeCell ref="Q182:R182"/>
    <mergeCell ref="V182:W182"/>
    <mergeCell ref="AA182:AC182"/>
    <mergeCell ref="AN182:AP182"/>
    <mergeCell ref="AT182:AV182"/>
    <mergeCell ref="AZ182:BC182"/>
    <mergeCell ref="AN184:BG185"/>
    <mergeCell ref="AK184:AM185"/>
    <mergeCell ref="AL187:AM187"/>
    <mergeCell ref="AN187:AP187"/>
    <mergeCell ref="AL189:AM189"/>
    <mergeCell ref="AN189:AR189"/>
    <mergeCell ref="AT189:AU189"/>
    <mergeCell ref="AV189:BA189"/>
    <mergeCell ref="BG189:BL189"/>
    <mergeCell ref="AN186:AV186"/>
    <mergeCell ref="AL186:AM186"/>
    <mergeCell ref="BM189:BN189"/>
    <mergeCell ref="CL189:CM189"/>
    <mergeCell ref="CL190:CM190"/>
    <mergeCell ref="CL191:CM191"/>
    <mergeCell ref="CL192:CM192"/>
    <mergeCell ref="CL193:CM193"/>
    <mergeCell ref="L191:AE191"/>
    <mergeCell ref="AN191:BG191"/>
    <mergeCell ref="L190:AE190"/>
    <mergeCell ref="AN190:BG190"/>
    <mergeCell ref="AL51:AM51"/>
    <mergeCell ref="AL52:AM52"/>
    <mergeCell ref="AL69:AM69"/>
    <mergeCell ref="AL70:AM70"/>
    <mergeCell ref="AL76:AM76"/>
    <mergeCell ref="AL77:AM77"/>
    <mergeCell ref="AL90:AM90"/>
    <mergeCell ref="AL91:AM91"/>
    <mergeCell ref="AL97:AM97"/>
    <mergeCell ref="AL92:AM92"/>
    <mergeCell ref="AL87:AM87"/>
    <mergeCell ref="AL78:AM78"/>
    <mergeCell ref="AL71:AM71"/>
    <mergeCell ref="AL66:AM66"/>
    <mergeCell ref="AL121:AM121"/>
    <mergeCell ref="AL122:AM122"/>
    <mergeCell ref="AL128:AM128"/>
    <mergeCell ref="AL129:AM129"/>
    <mergeCell ref="AL142:AM142"/>
    <mergeCell ref="AL143:AM143"/>
    <mergeCell ref="AL149:AM149"/>
    <mergeCell ref="AL150:AM150"/>
    <mergeCell ref="AL198:AM198"/>
    <mergeCell ref="AL178:AM178"/>
    <mergeCell ref="AL144:AM144"/>
    <mergeCell ref="AL139:AM139"/>
    <mergeCell ref="AL130:AM130"/>
    <mergeCell ref="AL123:AM123"/>
    <mergeCell ref="AL283:AM283"/>
    <mergeCell ref="AL284:AM284"/>
    <mergeCell ref="AL289:AM289"/>
    <mergeCell ref="AL290:AM290"/>
    <mergeCell ref="AL299:AM299"/>
    <mergeCell ref="AL300:AM300"/>
    <mergeCell ref="AL305:AM305"/>
    <mergeCell ref="AL306:AM306"/>
    <mergeCell ref="AL180:AM180"/>
    <mergeCell ref="AK191:AM191"/>
    <mergeCell ref="AL204:AM204"/>
    <mergeCell ref="AL205:AM205"/>
    <mergeCell ref="AL231:AM231"/>
    <mergeCell ref="AL232:AM232"/>
    <mergeCell ref="AL237:AM237"/>
    <mergeCell ref="AL238:AM238"/>
    <mergeCell ref="AL247:AM247"/>
    <mergeCell ref="AL248:AM248"/>
    <mergeCell ref="AL253:AM253"/>
    <mergeCell ref="AL301:AM301"/>
    <mergeCell ref="AL287:AM287"/>
    <mergeCell ref="AL285:AM285"/>
    <mergeCell ref="AL251:AM251"/>
    <mergeCell ref="AL249:AM249"/>
  </mergeCells>
  <phoneticPr fontId="2"/>
  <pageMargins left="0.11811023622047245" right="0.11811023622047245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務</dc:creator>
  <cp:lastModifiedBy>田中 匡</cp:lastModifiedBy>
  <cp:lastPrinted>2022-06-14T11:23:50Z</cp:lastPrinted>
  <dcterms:created xsi:type="dcterms:W3CDTF">2015-02-12T03:00:30Z</dcterms:created>
  <dcterms:modified xsi:type="dcterms:W3CDTF">2022-06-21T03:42:32Z</dcterms:modified>
</cp:coreProperties>
</file>